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Стр 1-4" sheetId="1" r:id="rId1"/>
    <sheet name="Стр 5-8" sheetId="2" r:id="rId2"/>
  </sheets>
  <definedNames/>
  <calcPr fullCalcOnLoad="1"/>
</workbook>
</file>

<file path=xl/sharedStrings.xml><?xml version="1.0" encoding="utf-8"?>
<sst xmlns="http://schemas.openxmlformats.org/spreadsheetml/2006/main" count="244" uniqueCount="175">
  <si>
    <t>Целевые субсидии</t>
  </si>
  <si>
    <t>УТВЕРЖДАЮ</t>
  </si>
  <si>
    <t>Наименование показателя</t>
  </si>
  <si>
    <t>Очередной финансовый год</t>
  </si>
  <si>
    <t>Первый год планового периода</t>
  </si>
  <si>
    <t>Второй год планового периода</t>
  </si>
  <si>
    <t>2.1. Нефинансовые активы, всего</t>
  </si>
  <si>
    <t>Из них:</t>
  </si>
  <si>
    <t>2.1.1. Общая балансовая стоимость недвижимого муниципального имущества,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</si>
  <si>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</si>
  <si>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</si>
  <si>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</si>
  <si>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</si>
  <si>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</si>
  <si>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</si>
  <si>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</si>
  <si>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</si>
  <si>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</si>
  <si>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2.2.1. Дебиторская задолженность по доходам, полученным за счет средств бюджета Юрлинского муниципального района</t>
  </si>
  <si>
    <t>2.2.2. Дебиторская задолженность по выданным авансам, полученным за счет средств бюджета Юрлинского муниципального района, всего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</si>
  <si>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</si>
  <si>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</si>
  <si>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</si>
  <si>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</si>
  <si>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</si>
  <si>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</si>
  <si>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</si>
  <si>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2.2.3. Дебитоская задолженность по выданным авансам за счет доходов, полученных от платной и иной приносящей доход деятельности, всего</t>
  </si>
  <si>
    <t>по выданным авансам на приобретение материальных запасов</t>
  </si>
  <si>
    <t>по выданным авансам на прочие расходы</t>
  </si>
  <si>
    <t>2.3. Обязательства, всего</t>
  </si>
  <si>
    <t>2.3.1. Просроченная кредиторская задолженность</t>
  </si>
  <si>
    <t xml:space="preserve">Из них: </t>
  </si>
  <si>
    <t>2.3.2. Кредиторская задолженность по расчетам с поставщиками и подрядчиками за счет средств бюджета Юрлинского муниципального района, всего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</si>
  <si>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</si>
  <si>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</si>
  <si>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</si>
  <si>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</si>
  <si>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</si>
  <si>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</si>
  <si>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</si>
  <si>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</si>
  <si>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материальных запасов</t>
  </si>
  <si>
    <t>по оплате прочих расходов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</si>
  <si>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</si>
  <si>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</si>
  <si>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II. Показатели финансового состояния учреждения</t>
  </si>
  <si>
    <t>( наименование должности лица, утверждающего план)</t>
  </si>
  <si>
    <t>(подпись)</t>
  </si>
  <si>
    <t>(расшифровка подписи)</t>
  </si>
  <si>
    <t xml:space="preserve">ПЛАН </t>
  </si>
  <si>
    <t>КОДЫ</t>
  </si>
  <si>
    <t>по ОКЕИ</t>
  </si>
  <si>
    <t>по ОКПО</t>
  </si>
  <si>
    <t>Дата</t>
  </si>
  <si>
    <t>Форма по КФД</t>
  </si>
  <si>
    <t>Юридический адрес муниципального учреждения: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</si>
  <si>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</si>
  <si>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</si>
  <si>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</si>
  <si>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 xml:space="preserve">1.3. Перечень услуг (работ), осуществляемых на платной основе: </t>
  </si>
  <si>
    <t>Код бюджетной классификации</t>
  </si>
  <si>
    <t>в том числе</t>
  </si>
  <si>
    <t>1 квартал</t>
  </si>
  <si>
    <t>2 квартал</t>
  </si>
  <si>
    <t>3 квартал</t>
  </si>
  <si>
    <t>4 квартал</t>
  </si>
  <si>
    <t>Планируемый остаток средств на начало планируемого года</t>
  </si>
  <si>
    <t>Поступления, всего</t>
  </si>
  <si>
    <t>Субсидии на выполнение муниципального задания</t>
  </si>
  <si>
    <t>Бюджетные инвестиции</t>
  </si>
  <si>
    <t>Публичные обязательства перед физическим лицом, подлежащие исполнению в денежной форме</t>
  </si>
  <si>
    <t>Поступления от иной приносящей доход деятельности, всего</t>
  </si>
  <si>
    <t>Планируемый остаток средств на конец планируемого года</t>
  </si>
  <si>
    <t>оплата труда и начисления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</si>
  <si>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</si>
  <si>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</si>
  <si>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</si>
  <si>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</si>
  <si>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услуг (выполнения работ)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</si>
  <si>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</si>
  <si>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</si>
  <si>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</si>
  <si>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</si>
  <si>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</si>
  <si>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услуги (выполнения работ)</t>
  </si>
  <si>
    <t>социальное обеспечение, всего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</si>
  <si>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</si>
  <si>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</si>
  <si>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</si>
  <si>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по приобретению непроизводственных активов</t>
  </si>
  <si>
    <t>по выданным авансам на приобретение непроизводственных активов</t>
  </si>
  <si>
    <t>увеличение стоимости материальных запасов</t>
  </si>
  <si>
    <t>x</t>
  </si>
  <si>
    <t>Главный бухгалтер муниципального учреждения</t>
  </si>
  <si>
    <t>Очередной финансовый год, тыс. руб.</t>
  </si>
  <si>
    <t>Первый год планового периода, тыс. руб.</t>
  </si>
  <si>
    <t>Второй год планового периода, тыс. руб.</t>
  </si>
  <si>
    <t xml:space="preserve">Наименование органа, осуществляющего функции и полномочия учредителя: </t>
  </si>
  <si>
    <t>Наименование муниципального учреждения:</t>
  </si>
  <si>
    <t>III. Показатели по поступлениям и выплатам учреждения</t>
  </si>
  <si>
    <t>по платежам в бюджет Юрлинского муниципального района</t>
  </si>
  <si>
    <t>Начальник управления образования администрации Юрлинского муниципального района</t>
  </si>
  <si>
    <t>Единица измерения:  тыс. руб.</t>
  </si>
  <si>
    <t>в т.ч. по лицевым счетам, открытым в органе казначейства</t>
  </si>
  <si>
    <t>Управление образования администрации Юрлинского муниципального района</t>
  </si>
  <si>
    <t>Иванова Г.Н.</t>
  </si>
  <si>
    <t>1.</t>
  </si>
  <si>
    <t>2.</t>
  </si>
  <si>
    <t>2.1.</t>
  </si>
  <si>
    <t>2.2.</t>
  </si>
  <si>
    <t>2.3.</t>
  </si>
  <si>
    <t>2.4.</t>
  </si>
  <si>
    <t>2.5.</t>
  </si>
  <si>
    <t>2.5.1.</t>
  </si>
  <si>
    <t>от сдачи имущества в аренду</t>
  </si>
  <si>
    <t>2.5.2.</t>
  </si>
  <si>
    <t>поступления от оказания бюджетным учреждением услуг на платной основе от предпринемательской деятельности</t>
  </si>
  <si>
    <t>3.</t>
  </si>
  <si>
    <t>4.</t>
  </si>
  <si>
    <t>Выплаты на выполнение муниципального задания от оказания муниципальных услуг всего</t>
  </si>
  <si>
    <t>5.</t>
  </si>
  <si>
    <t>пособие по социальной помощи населению</t>
  </si>
  <si>
    <t>5.1.</t>
  </si>
  <si>
    <t>5.1.1.</t>
  </si>
  <si>
    <t>5.1.2.</t>
  </si>
  <si>
    <t>5.2.</t>
  </si>
  <si>
    <t>5.2.1.</t>
  </si>
  <si>
    <t>5.2.2.</t>
  </si>
  <si>
    <t>5.3.</t>
  </si>
  <si>
    <t>5.4.</t>
  </si>
  <si>
    <t>6.</t>
  </si>
  <si>
    <t>6.1.</t>
  </si>
  <si>
    <t>6.1.1.</t>
  </si>
  <si>
    <t>7.</t>
  </si>
  <si>
    <t>7.1.</t>
  </si>
  <si>
    <t>пенсии,пособия, выплачиваемые организациями сектора государственного управления</t>
  </si>
  <si>
    <t>6.2.</t>
  </si>
  <si>
    <t>6.2.1.</t>
  </si>
  <si>
    <t>6.2.2.</t>
  </si>
  <si>
    <t>6.3.</t>
  </si>
  <si>
    <t>Выплаты всего:</t>
  </si>
  <si>
    <t>5.1.3.</t>
  </si>
  <si>
    <t>5.2.3.</t>
  </si>
  <si>
    <t>5.2.4.</t>
  </si>
  <si>
    <t>5.2.5.</t>
  </si>
  <si>
    <t>5.2.6.</t>
  </si>
  <si>
    <t>5.4.1.</t>
  </si>
  <si>
    <t>5.4.2.</t>
  </si>
  <si>
    <t>6.1.2.</t>
  </si>
  <si>
    <t>6.3.1.</t>
  </si>
  <si>
    <t>6.4.</t>
  </si>
  <si>
    <t>6.5.</t>
  </si>
  <si>
    <t>6.5.1.</t>
  </si>
  <si>
    <t>6.5.2.</t>
  </si>
  <si>
    <t>7.2.</t>
  </si>
  <si>
    <t>7.2.1.</t>
  </si>
  <si>
    <t>7.2.2.</t>
  </si>
  <si>
    <t>7.3.</t>
  </si>
  <si>
    <t>8.</t>
  </si>
  <si>
    <t>8.1.</t>
  </si>
  <si>
    <t>8.1.1.</t>
  </si>
  <si>
    <t>Сумма, руб.</t>
  </si>
  <si>
    <t xml:space="preserve">финансово-хозяйственной деятельности на 2015 год и                                                    </t>
  </si>
  <si>
    <t>плановый период 2016 2017 гг.</t>
  </si>
  <si>
    <t>Руководитель муниципального учреждения</t>
  </si>
  <si>
    <t>Трушникова Е И.</t>
  </si>
  <si>
    <t>Носкова Н. И.</t>
  </si>
  <si>
    <t>Муниципальное бюджетное образовательное учреждение "Юрлинский детский сад №1"</t>
  </si>
  <si>
    <t>сохранение и укрепление физического и психического здоровья детей;физическое,интеллектуальное и личностное развитие каждого ребенка с учетом его индивидуальных особенностей;приобщение воспитанников к общечеловеческим ценностям;взаимодействие с семьей для обеспечения полноценного развития ребенка,оказании помощи в семье в воспитании детей.</t>
  </si>
  <si>
    <t>дошкольное образование</t>
  </si>
  <si>
    <t>родительский взнос за питание детей</t>
  </si>
  <si>
    <t>619200, Пермский край, с.Юрла, ул.Октябрьская, 60</t>
  </si>
  <si>
    <t>6.1.3.</t>
  </si>
  <si>
    <r>
      <rPr>
        <u val="single"/>
        <sz val="11"/>
        <color indexed="8"/>
        <rFont val="Calibri"/>
        <family val="2"/>
      </rPr>
      <t>"</t>
    </r>
    <r>
      <rPr>
        <u val="single"/>
        <sz val="11"/>
        <color indexed="8"/>
        <rFont val="Calibri"/>
        <family val="2"/>
      </rPr>
      <t xml:space="preserve"> 11 </t>
    </r>
    <r>
      <rPr>
        <u val="single"/>
        <sz val="11"/>
        <color indexed="8"/>
        <rFont val="Calibri"/>
        <family val="2"/>
      </rPr>
      <t xml:space="preserve"> "</t>
    </r>
    <r>
      <rPr>
        <u val="single"/>
        <sz val="11"/>
        <color indexed="8"/>
        <rFont val="Calibri"/>
        <family val="2"/>
      </rPr>
      <t xml:space="preserve">  января  </t>
    </r>
    <r>
      <rPr>
        <u val="single"/>
        <sz val="11"/>
        <color indexed="8"/>
        <rFont val="Calibri"/>
        <family val="2"/>
      </rPr>
      <t>2016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</si>
</sst>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40" fillId="0" borderId="10" xfId="0" applyNumberFormat="1" applyFont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vertical="top"/>
    </xf>
    <xf numFmtId="0" fontId="40" fillId="0" borderId="12" xfId="0" applyFont="1" applyBorder="1" applyAlignment="1">
      <alignment/>
    </xf>
    <xf numFmtId="0" fontId="40" fillId="34" borderId="10" xfId="0" applyFont="1" applyFill="1" applyBorder="1" applyAlignment="1">
      <alignment/>
    </xf>
    <xf numFmtId="0" fontId="40" fillId="34" borderId="10" xfId="0" applyFont="1" applyFill="1" applyBorder="1" applyAlignment="1">
      <alignment wrapText="1"/>
    </xf>
    <xf numFmtId="0" fontId="40" fillId="34" borderId="1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0" fillId="0" borderId="10" xfId="0" applyNumberFormat="1" applyFont="1" applyBorder="1" applyAlignment="1">
      <alignment horizontal="center"/>
    </xf>
    <xf numFmtId="0" fontId="40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4" borderId="10" xfId="0" applyNumberFormat="1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40" fillId="0" borderId="11" xfId="0" applyFont="1" applyBorder="1" applyAlignment="1">
      <alignment/>
    </xf>
    <xf numFmtId="0" fontId="6" fillId="0" borderId="0" xfId="0" applyFont="1" applyBorder="1" applyAlignment="1">
      <alignment/>
    </xf>
    <xf numFmtId="165" fontId="0" fillId="0" borderId="10" xfId="0" applyNumberFormat="1" applyBorder="1" applyAlignment="1">
      <alignment horizontal="center"/>
    </xf>
    <xf numFmtId="165" fontId="40" fillId="0" borderId="10" xfId="0" applyNumberFormat="1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/>
    </xf>
    <xf numFmtId="0" fontId="40" fillId="0" borderId="12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37">
      <selection activeCell="A10" sqref="A10:D10"/>
    </sheetView>
  </sheetViews>
  <sheetFormatPr defaultColWidth="9.140625" defaultRowHeight="15"/>
  <cols>
    <col min="1" max="1" width="44.7109375" style="0" customWidth="1"/>
    <col min="2" max="2" width="11.421875" style="0" customWidth="1"/>
    <col min="3" max="3" width="10.421875" style="0" customWidth="1"/>
    <col min="4" max="4" width="10.140625" style="0" customWidth="1"/>
    <col min="12" max="12" width="9.57421875" style="0" customWidth="1"/>
    <col min="13" max="13" width="9.00390625" style="0" customWidth="1"/>
  </cols>
  <sheetData>
    <row r="1" spans="2:4" ht="15">
      <c r="B1" s="51" t="s">
        <v>1</v>
      </c>
      <c r="C1" s="51"/>
      <c r="D1" s="51"/>
    </row>
    <row r="2" spans="2:4" ht="61.5" customHeight="1">
      <c r="B2" s="55" t="s">
        <v>102</v>
      </c>
      <c r="C2" s="55"/>
      <c r="D2" s="55"/>
    </row>
    <row r="3" spans="2:4" ht="20.25" customHeight="1">
      <c r="B3" s="52" t="s">
        <v>47</v>
      </c>
      <c r="C3" s="52"/>
      <c r="D3" s="52"/>
    </row>
    <row r="4" spans="2:4" ht="15">
      <c r="B4" s="15"/>
      <c r="C4" s="56" t="s">
        <v>106</v>
      </c>
      <c r="D4" s="56"/>
    </row>
    <row r="5" spans="2:4" ht="15">
      <c r="B5" s="5" t="s">
        <v>48</v>
      </c>
      <c r="C5" s="53" t="s">
        <v>49</v>
      </c>
      <c r="D5" s="53"/>
    </row>
    <row r="6" spans="2:3" ht="15">
      <c r="B6" s="45" t="s">
        <v>174</v>
      </c>
      <c r="C6" s="12"/>
    </row>
    <row r="10" spans="1:4" ht="15">
      <c r="A10" s="54" t="s">
        <v>50</v>
      </c>
      <c r="B10" s="54"/>
      <c r="C10" s="54"/>
      <c r="D10" s="54"/>
    </row>
    <row r="11" spans="1:4" ht="15" customHeight="1">
      <c r="A11" s="49" t="s">
        <v>163</v>
      </c>
      <c r="B11" s="49"/>
      <c r="C11" s="49"/>
      <c r="D11" s="49"/>
    </row>
    <row r="12" spans="1:4" ht="16.5" customHeight="1">
      <c r="A12" s="49" t="s">
        <v>164</v>
      </c>
      <c r="B12" s="49"/>
      <c r="C12" s="49"/>
      <c r="D12" s="49"/>
    </row>
    <row r="13" spans="1:4" ht="16.5" customHeight="1">
      <c r="A13" s="14"/>
      <c r="B13" s="14"/>
      <c r="C13" s="14"/>
      <c r="D13" s="14"/>
    </row>
    <row r="14" spans="1:4" ht="16.5" customHeight="1">
      <c r="A14" s="14"/>
      <c r="B14" s="14"/>
      <c r="C14" s="14"/>
      <c r="D14" s="14"/>
    </row>
    <row r="15" ht="15">
      <c r="D15" s="8" t="s">
        <v>51</v>
      </c>
    </row>
    <row r="16" spans="1:4" ht="15">
      <c r="A16" s="7"/>
      <c r="C16" s="6" t="s">
        <v>55</v>
      </c>
      <c r="D16" s="9"/>
    </row>
    <row r="17" spans="3:4" ht="15">
      <c r="C17" s="6" t="s">
        <v>54</v>
      </c>
      <c r="D17" s="9"/>
    </row>
    <row r="18" spans="3:4" ht="15">
      <c r="C18" s="6" t="s">
        <v>53</v>
      </c>
      <c r="D18" s="8">
        <v>2113725</v>
      </c>
    </row>
    <row r="19" spans="3:4" ht="15">
      <c r="C19" s="6" t="s">
        <v>52</v>
      </c>
      <c r="D19" s="8">
        <v>383</v>
      </c>
    </row>
    <row r="20" spans="3:4" ht="15">
      <c r="C20" s="6"/>
      <c r="D20" s="10"/>
    </row>
    <row r="21" spans="3:4" ht="15">
      <c r="C21" s="6"/>
      <c r="D21" s="10"/>
    </row>
    <row r="22" spans="1:4" ht="15">
      <c r="A22" t="s">
        <v>99</v>
      </c>
      <c r="C22" s="6"/>
      <c r="D22" s="10"/>
    </row>
    <row r="23" spans="1:4" ht="30" customHeight="1">
      <c r="A23" s="50" t="s">
        <v>168</v>
      </c>
      <c r="B23" s="50"/>
      <c r="C23" s="50"/>
      <c r="D23" s="50"/>
    </row>
    <row r="24" spans="1:4" ht="15">
      <c r="A24" s="11"/>
      <c r="C24" s="6"/>
      <c r="D24" s="10"/>
    </row>
    <row r="25" spans="1:4" ht="15">
      <c r="A25" t="s">
        <v>103</v>
      </c>
      <c r="C25" s="6"/>
      <c r="D25" s="10"/>
    </row>
    <row r="26" spans="1:4" ht="15">
      <c r="A26" t="s">
        <v>98</v>
      </c>
      <c r="C26" s="6"/>
      <c r="D26" s="10"/>
    </row>
    <row r="27" spans="1:4" ht="21.75" customHeight="1">
      <c r="A27" s="55" t="s">
        <v>105</v>
      </c>
      <c r="B27" s="55"/>
      <c r="C27" s="55"/>
      <c r="D27" s="55"/>
    </row>
    <row r="28" spans="1:4" ht="18" customHeight="1">
      <c r="A28" t="s">
        <v>56</v>
      </c>
      <c r="C28" s="6"/>
      <c r="D28" s="10"/>
    </row>
    <row r="29" spans="1:4" ht="15" customHeight="1">
      <c r="A29" s="50" t="s">
        <v>172</v>
      </c>
      <c r="B29" s="50"/>
      <c r="C29" s="50"/>
      <c r="D29" s="50"/>
    </row>
    <row r="30" spans="1:4" ht="15">
      <c r="A30" s="35"/>
      <c r="B30" s="35"/>
      <c r="C30" s="35"/>
      <c r="D30" s="35"/>
    </row>
    <row r="31" spans="3:4" ht="15">
      <c r="C31" s="6"/>
      <c r="D31" s="10"/>
    </row>
    <row r="32" spans="1:4" ht="15">
      <c r="A32" s="54" t="s">
        <v>57</v>
      </c>
      <c r="B32" s="54"/>
      <c r="C32" s="54"/>
      <c r="D32" s="54"/>
    </row>
    <row r="33" spans="3:4" ht="15">
      <c r="C33" s="6"/>
      <c r="D33" s="10"/>
    </row>
    <row r="34" spans="1:4" ht="15.75" customHeight="1">
      <c r="A34" t="s">
        <v>58</v>
      </c>
      <c r="C34" s="6"/>
      <c r="D34" s="10"/>
    </row>
    <row r="35" spans="1:4" ht="19.5" customHeight="1">
      <c r="A35" s="57" t="s">
        <v>169</v>
      </c>
      <c r="B35" s="57"/>
      <c r="C35" s="57"/>
      <c r="D35" s="57"/>
    </row>
    <row r="36" spans="1:4" ht="68.25" customHeight="1">
      <c r="A36" s="55"/>
      <c r="B36" s="55"/>
      <c r="C36" s="55"/>
      <c r="D36" s="55"/>
    </row>
    <row r="37" spans="1:4" ht="15">
      <c r="A37" s="12"/>
      <c r="B37" s="12"/>
      <c r="C37" s="13"/>
      <c r="D37" s="10"/>
    </row>
    <row r="38" ht="15">
      <c r="A38" t="s">
        <v>59</v>
      </c>
    </row>
    <row r="39" spans="1:4" ht="15">
      <c r="A39" s="56" t="s">
        <v>170</v>
      </c>
      <c r="B39" s="56"/>
      <c r="C39" s="56"/>
      <c r="D39" s="56"/>
    </row>
    <row r="40" ht="15">
      <c r="A40" t="s">
        <v>60</v>
      </c>
    </row>
    <row r="41" spans="1:4" ht="15">
      <c r="A41" s="56" t="s">
        <v>171</v>
      </c>
      <c r="B41" s="56"/>
      <c r="C41" s="56"/>
      <c r="D41" s="56"/>
    </row>
    <row r="45" spans="1:4" ht="15">
      <c r="A45" s="54" t="s">
        <v>46</v>
      </c>
      <c r="B45" s="54"/>
      <c r="C45" s="54"/>
      <c r="D45" s="54"/>
    </row>
    <row r="47" spans="1:4" ht="15">
      <c r="A47" s="58" t="s">
        <v>2</v>
      </c>
      <c r="B47" s="59" t="s">
        <v>162</v>
      </c>
      <c r="C47" s="60"/>
      <c r="D47" s="61"/>
    </row>
    <row r="48" spans="1:4" ht="75" customHeight="1">
      <c r="A48" s="58"/>
      <c r="B48" s="3" t="s">
        <v>3</v>
      </c>
      <c r="C48" s="3" t="s">
        <v>4</v>
      </c>
      <c r="D48" s="3" t="s">
        <v>5</v>
      </c>
    </row>
    <row r="49" spans="1:4" ht="15">
      <c r="A49" s="1">
        <v>1</v>
      </c>
      <c r="B49" s="1">
        <v>2</v>
      </c>
      <c r="C49" s="1">
        <v>3</v>
      </c>
      <c r="D49" s="1">
        <v>4</v>
      </c>
    </row>
    <row r="50" spans="1:4" ht="15">
      <c r="A50" s="16" t="s">
        <v>6</v>
      </c>
      <c r="B50" s="16">
        <v>2935559.5</v>
      </c>
      <c r="C50" s="16"/>
      <c r="D50" s="16"/>
    </row>
    <row r="51" spans="1:4" ht="15">
      <c r="A51" s="2" t="s">
        <v>7</v>
      </c>
      <c r="B51" s="2"/>
      <c r="C51" s="2"/>
      <c r="D51" s="2"/>
    </row>
    <row r="52" spans="1:4" ht="30" customHeight="1">
      <c r="A52" s="38" t="s">
        <v>8</v>
      </c>
      <c r="B52" s="39">
        <v>136932</v>
      </c>
      <c r="C52" s="39"/>
      <c r="D52" s="39"/>
    </row>
    <row r="53" spans="1:4" ht="15">
      <c r="A53" s="2" t="s">
        <v>9</v>
      </c>
      <c r="B53" s="2"/>
      <c r="C53" s="2"/>
      <c r="D53" s="2"/>
    </row>
    <row r="54" spans="1:4" ht="61.5" customHeight="1">
      <c r="A54" s="4" t="s">
        <v>10</v>
      </c>
      <c r="B54" s="2">
        <v>136932</v>
      </c>
      <c r="C54" s="2"/>
      <c r="D54" s="2"/>
    </row>
    <row r="55" spans="1:4" ht="60">
      <c r="A55" s="4" t="s">
        <v>11</v>
      </c>
      <c r="B55" s="2"/>
      <c r="C55" s="2"/>
      <c r="D55" s="2"/>
    </row>
    <row r="56" spans="1:4" ht="58.5" customHeight="1">
      <c r="A56" s="4" t="s">
        <v>12</v>
      </c>
      <c r="B56" s="2"/>
      <c r="C56" s="2"/>
      <c r="D56" s="2"/>
    </row>
    <row r="57" spans="1:4" ht="27" customHeight="1">
      <c r="A57" s="4" t="s">
        <v>13</v>
      </c>
      <c r="B57" s="2"/>
      <c r="C57" s="2"/>
      <c r="D57" s="2"/>
    </row>
    <row r="58" spans="1:4" ht="26.25" customHeight="1">
      <c r="A58" s="38" t="s">
        <v>14</v>
      </c>
      <c r="B58" s="39">
        <v>1297009.2</v>
      </c>
      <c r="C58" s="39"/>
      <c r="D58" s="39"/>
    </row>
    <row r="59" spans="1:4" ht="15">
      <c r="A59" s="4" t="s">
        <v>9</v>
      </c>
      <c r="B59" s="2"/>
      <c r="C59" s="2"/>
      <c r="D59" s="2"/>
    </row>
    <row r="60" spans="1:4" ht="26.25" customHeight="1">
      <c r="A60" s="4" t="s">
        <v>15</v>
      </c>
      <c r="B60" s="2">
        <v>1297009.2</v>
      </c>
      <c r="C60" s="2"/>
      <c r="D60" s="2"/>
    </row>
    <row r="61" spans="1:4" ht="27.75" customHeight="1">
      <c r="A61" s="4" t="s">
        <v>16</v>
      </c>
      <c r="B61" s="2"/>
      <c r="C61" s="2"/>
      <c r="D61" s="2"/>
    </row>
    <row r="62" spans="1:4" ht="15">
      <c r="A62" s="17" t="s">
        <v>17</v>
      </c>
      <c r="B62" s="16">
        <v>-2747.26</v>
      </c>
      <c r="C62" s="16"/>
      <c r="D62" s="16"/>
    </row>
    <row r="63" spans="1:4" ht="42" customHeight="1">
      <c r="A63" s="38" t="s">
        <v>18</v>
      </c>
      <c r="B63" s="39">
        <v>-2539</v>
      </c>
      <c r="C63" s="39"/>
      <c r="D63" s="39"/>
    </row>
    <row r="64" spans="1:4" ht="60">
      <c r="A64" s="38" t="s">
        <v>19</v>
      </c>
      <c r="B64" s="39">
        <v>-208.26</v>
      </c>
      <c r="C64" s="39"/>
      <c r="D64" s="39"/>
    </row>
    <row r="65" spans="1:4" ht="15">
      <c r="A65" s="4" t="s">
        <v>9</v>
      </c>
      <c r="B65" s="2"/>
      <c r="C65" s="2"/>
      <c r="D65" s="2"/>
    </row>
    <row r="66" spans="1:4" ht="15">
      <c r="A66" s="4" t="s">
        <v>20</v>
      </c>
      <c r="B66" s="2"/>
      <c r="C66" s="2"/>
      <c r="D66" s="2"/>
    </row>
    <row r="67" spans="1:4" ht="15">
      <c r="A67" s="4" t="s">
        <v>21</v>
      </c>
      <c r="B67" s="2"/>
      <c r="C67" s="2"/>
      <c r="D67" s="2"/>
    </row>
    <row r="68" spans="1:4" ht="30">
      <c r="A68" s="4" t="s">
        <v>22</v>
      </c>
      <c r="B68" s="2"/>
      <c r="C68" s="2"/>
      <c r="D68" s="2"/>
    </row>
    <row r="69" spans="1:4" ht="30">
      <c r="A69" s="4" t="s">
        <v>23</v>
      </c>
      <c r="B69" s="2"/>
      <c r="C69" s="2"/>
      <c r="D69" s="2"/>
    </row>
    <row r="70" spans="1:4" ht="15">
      <c r="A70" s="4" t="s">
        <v>24</v>
      </c>
      <c r="B70" s="2"/>
      <c r="C70" s="2"/>
      <c r="D70" s="2"/>
    </row>
    <row r="71" spans="1:4" ht="30">
      <c r="A71" s="4" t="s">
        <v>25</v>
      </c>
      <c r="B71" s="2"/>
      <c r="C71" s="2"/>
      <c r="D71" s="2"/>
    </row>
    <row r="72" spans="1:4" ht="30">
      <c r="A72" s="4" t="s">
        <v>26</v>
      </c>
      <c r="B72" s="2"/>
      <c r="C72" s="2"/>
      <c r="D72" s="2"/>
    </row>
    <row r="73" spans="1:4" ht="30">
      <c r="A73" s="4" t="s">
        <v>91</v>
      </c>
      <c r="B73" s="2"/>
      <c r="C73" s="2"/>
      <c r="D73" s="2"/>
    </row>
    <row r="74" spans="1:4" ht="30">
      <c r="A74" s="4" t="s">
        <v>28</v>
      </c>
      <c r="B74" s="2">
        <v>-208.56</v>
      </c>
      <c r="C74" s="2"/>
      <c r="D74" s="2"/>
    </row>
    <row r="75" spans="1:4" ht="15">
      <c r="A75" s="4" t="s">
        <v>29</v>
      </c>
      <c r="B75" s="2"/>
      <c r="C75" s="2"/>
      <c r="D75" s="2"/>
    </row>
    <row r="76" spans="1:4" ht="43.5" customHeight="1">
      <c r="A76" s="38" t="s">
        <v>27</v>
      </c>
      <c r="B76" s="39"/>
      <c r="C76" s="39"/>
      <c r="D76" s="39"/>
    </row>
    <row r="77" spans="1:4" ht="15">
      <c r="A77" s="4" t="s">
        <v>9</v>
      </c>
      <c r="B77" s="2"/>
      <c r="C77" s="2"/>
      <c r="D77" s="2"/>
    </row>
    <row r="78" spans="1:4" ht="15">
      <c r="A78" s="4" t="s">
        <v>20</v>
      </c>
      <c r="B78" s="2"/>
      <c r="C78" s="2"/>
      <c r="D78" s="2"/>
    </row>
    <row r="79" spans="1:4" ht="15">
      <c r="A79" s="4" t="s">
        <v>21</v>
      </c>
      <c r="B79" s="2"/>
      <c r="C79" s="2"/>
      <c r="D79" s="2"/>
    </row>
    <row r="80" spans="1:4" ht="30">
      <c r="A80" s="4" t="s">
        <v>22</v>
      </c>
      <c r="B80" s="2"/>
      <c r="C80" s="2"/>
      <c r="D80" s="2"/>
    </row>
    <row r="81" spans="1:4" ht="30">
      <c r="A81" s="4" t="s">
        <v>23</v>
      </c>
      <c r="B81" s="2"/>
      <c r="C81" s="2"/>
      <c r="D81" s="2"/>
    </row>
    <row r="82" spans="1:4" ht="15">
      <c r="A82" s="4" t="s">
        <v>24</v>
      </c>
      <c r="B82" s="2"/>
      <c r="C82" s="2"/>
      <c r="D82" s="2"/>
    </row>
    <row r="83" spans="1:4" ht="30">
      <c r="A83" s="4" t="s">
        <v>25</v>
      </c>
      <c r="B83" s="2"/>
      <c r="C83" s="2"/>
      <c r="D83" s="2"/>
    </row>
    <row r="84" spans="1:4" ht="30">
      <c r="A84" s="4" t="s">
        <v>26</v>
      </c>
      <c r="B84" s="2"/>
      <c r="C84" s="2"/>
      <c r="D84" s="2"/>
    </row>
    <row r="85" spans="1:4" ht="24.75" customHeight="1">
      <c r="A85" s="4" t="s">
        <v>91</v>
      </c>
      <c r="B85" s="2"/>
      <c r="C85" s="2"/>
      <c r="D85" s="2"/>
    </row>
    <row r="86" spans="1:4" ht="26.25" customHeight="1">
      <c r="A86" s="4" t="s">
        <v>28</v>
      </c>
      <c r="B86" s="2"/>
      <c r="C86" s="2"/>
      <c r="D86" s="2"/>
    </row>
    <row r="87" spans="1:4" ht="15">
      <c r="A87" s="4" t="s">
        <v>29</v>
      </c>
      <c r="B87" s="2"/>
      <c r="C87" s="2"/>
      <c r="D87" s="2"/>
    </row>
    <row r="88" spans="1:4" ht="15">
      <c r="A88" s="17" t="s">
        <v>30</v>
      </c>
      <c r="B88" s="16">
        <v>67100.59</v>
      </c>
      <c r="C88" s="16"/>
      <c r="D88" s="16"/>
    </row>
    <row r="89" spans="1:4" ht="15">
      <c r="A89" s="4" t="s">
        <v>32</v>
      </c>
      <c r="B89" s="2"/>
      <c r="C89" s="2"/>
      <c r="D89" s="2"/>
    </row>
    <row r="90" spans="1:4" ht="14.25" customHeight="1">
      <c r="A90" s="4" t="s">
        <v>31</v>
      </c>
      <c r="B90" s="2"/>
      <c r="C90" s="2"/>
      <c r="D90" s="2"/>
    </row>
    <row r="91" spans="1:4" ht="60">
      <c r="A91" s="38" t="s">
        <v>33</v>
      </c>
      <c r="B91" s="39">
        <v>67100.59</v>
      </c>
      <c r="C91" s="39"/>
      <c r="D91" s="39"/>
    </row>
    <row r="92" spans="1:4" ht="15">
      <c r="A92" s="4" t="s">
        <v>9</v>
      </c>
      <c r="B92" s="2"/>
      <c r="C92" s="2"/>
      <c r="D92" s="2"/>
    </row>
    <row r="93" spans="1:4" ht="15">
      <c r="A93" s="4" t="s">
        <v>34</v>
      </c>
      <c r="B93" s="2"/>
      <c r="C93" s="2"/>
      <c r="D93" s="2"/>
    </row>
    <row r="94" spans="1:4" ht="15">
      <c r="A94" s="4" t="s">
        <v>35</v>
      </c>
      <c r="B94" s="2"/>
      <c r="C94" s="2"/>
      <c r="D94" s="2"/>
    </row>
    <row r="95" spans="1:4" ht="15">
      <c r="A95" s="4" t="s">
        <v>36</v>
      </c>
      <c r="B95" s="2"/>
      <c r="C95" s="2"/>
      <c r="D95" s="2"/>
    </row>
    <row r="96" spans="1:4" ht="15">
      <c r="A96" s="4" t="s">
        <v>37</v>
      </c>
      <c r="B96" s="2"/>
      <c r="C96" s="2"/>
      <c r="D96" s="2"/>
    </row>
    <row r="97" spans="1:4" ht="15">
      <c r="A97" s="4" t="s">
        <v>38</v>
      </c>
      <c r="B97" s="2"/>
      <c r="C97" s="2"/>
      <c r="D97" s="2"/>
    </row>
    <row r="98" spans="1:4" ht="15">
      <c r="A98" s="4" t="s">
        <v>39</v>
      </c>
      <c r="B98" s="2">
        <v>24500</v>
      </c>
      <c r="C98" s="2"/>
      <c r="D98" s="2"/>
    </row>
    <row r="99" spans="1:4" ht="15">
      <c r="A99" s="4" t="s">
        <v>40</v>
      </c>
      <c r="B99" s="2"/>
      <c r="C99" s="2"/>
      <c r="D99" s="2"/>
    </row>
    <row r="100" spans="1:4" ht="15">
      <c r="A100" s="4" t="s">
        <v>41</v>
      </c>
      <c r="B100" s="2"/>
      <c r="C100" s="2"/>
      <c r="D100" s="2"/>
    </row>
    <row r="101" spans="1:4" ht="30">
      <c r="A101" s="4" t="s">
        <v>90</v>
      </c>
      <c r="B101" s="2"/>
      <c r="C101" s="2"/>
      <c r="D101" s="2"/>
    </row>
    <row r="102" spans="1:4" ht="15">
      <c r="A102" s="4" t="s">
        <v>42</v>
      </c>
      <c r="B102" s="2">
        <v>42600.59</v>
      </c>
      <c r="C102" s="2"/>
      <c r="D102" s="2"/>
    </row>
    <row r="103" spans="1:4" ht="15">
      <c r="A103" s="4" t="s">
        <v>43</v>
      </c>
      <c r="B103" s="2"/>
      <c r="C103" s="2"/>
      <c r="D103" s="2"/>
    </row>
    <row r="104" spans="1:4" ht="27.75" customHeight="1">
      <c r="A104" s="4" t="s">
        <v>101</v>
      </c>
      <c r="B104" s="2"/>
      <c r="C104" s="2"/>
      <c r="D104" s="2"/>
    </row>
    <row r="105" spans="1:4" ht="15">
      <c r="A105" s="4" t="s">
        <v>44</v>
      </c>
      <c r="B105" s="2"/>
      <c r="C105" s="2"/>
      <c r="D105" s="2"/>
    </row>
    <row r="106" spans="1:4" ht="60">
      <c r="A106" s="38" t="s">
        <v>45</v>
      </c>
      <c r="B106" s="39"/>
      <c r="C106" s="39"/>
      <c r="D106" s="39"/>
    </row>
    <row r="107" spans="1:4" ht="15">
      <c r="A107" s="4" t="s">
        <v>9</v>
      </c>
      <c r="B107" s="2"/>
      <c r="C107" s="2"/>
      <c r="D107" s="2"/>
    </row>
    <row r="108" spans="1:4" ht="15">
      <c r="A108" s="4" t="s">
        <v>34</v>
      </c>
      <c r="B108" s="2"/>
      <c r="C108" s="2"/>
      <c r="D108" s="2"/>
    </row>
    <row r="109" spans="1:4" ht="15">
      <c r="A109" s="4" t="s">
        <v>35</v>
      </c>
      <c r="B109" s="2"/>
      <c r="C109" s="2"/>
      <c r="D109" s="2"/>
    </row>
    <row r="110" spans="1:4" ht="15">
      <c r="A110" s="4" t="s">
        <v>36</v>
      </c>
      <c r="B110" s="2"/>
      <c r="C110" s="2"/>
      <c r="D110" s="2"/>
    </row>
    <row r="111" spans="1:4" ht="15">
      <c r="A111" s="4" t="s">
        <v>37</v>
      </c>
      <c r="B111" s="2"/>
      <c r="C111" s="2"/>
      <c r="D111" s="2"/>
    </row>
    <row r="112" spans="1:4" ht="15">
      <c r="A112" s="4" t="s">
        <v>38</v>
      </c>
      <c r="B112" s="2"/>
      <c r="C112" s="2"/>
      <c r="D112" s="2"/>
    </row>
    <row r="113" spans="1:4" ht="15">
      <c r="A113" s="4" t="s">
        <v>39</v>
      </c>
      <c r="B113" s="2"/>
      <c r="C113" s="2"/>
      <c r="D113" s="2"/>
    </row>
    <row r="114" spans="1:4" ht="15">
      <c r="A114" s="4" t="s">
        <v>40</v>
      </c>
      <c r="B114" s="2"/>
      <c r="C114" s="2"/>
      <c r="D114" s="2"/>
    </row>
    <row r="115" spans="1:4" ht="15">
      <c r="A115" s="4" t="s">
        <v>41</v>
      </c>
      <c r="B115" s="2"/>
      <c r="C115" s="2"/>
      <c r="D115" s="2"/>
    </row>
    <row r="116" spans="1:4" ht="30">
      <c r="A116" s="4" t="s">
        <v>90</v>
      </c>
      <c r="B116" s="2"/>
      <c r="C116" s="2"/>
      <c r="D116" s="2"/>
    </row>
    <row r="117" spans="1:4" ht="15">
      <c r="A117" s="4" t="s">
        <v>42</v>
      </c>
      <c r="B117" s="2"/>
      <c r="C117" s="2"/>
      <c r="D117" s="2"/>
    </row>
    <row r="118" spans="1:4" ht="15">
      <c r="A118" s="4" t="s">
        <v>43</v>
      </c>
      <c r="B118" s="2"/>
      <c r="C118" s="2"/>
      <c r="D118" s="2"/>
    </row>
    <row r="119" spans="1:4" ht="25.5" customHeight="1">
      <c r="A119" s="4" t="s">
        <v>101</v>
      </c>
      <c r="B119" s="2"/>
      <c r="C119" s="2"/>
      <c r="D119" s="2"/>
    </row>
    <row r="120" spans="1:4" ht="15">
      <c r="A120" s="4" t="s">
        <v>44</v>
      </c>
      <c r="B120" s="2"/>
      <c r="C120" s="2"/>
      <c r="D120" s="2"/>
    </row>
  </sheetData>
  <sheetProtection/>
  <mergeCells count="18">
    <mergeCell ref="A35:D36"/>
    <mergeCell ref="A12:D12"/>
    <mergeCell ref="A47:A48"/>
    <mergeCell ref="B47:D47"/>
    <mergeCell ref="A45:D45"/>
    <mergeCell ref="A41:D41"/>
    <mergeCell ref="A39:D39"/>
    <mergeCell ref="A27:D27"/>
    <mergeCell ref="A29:D29"/>
    <mergeCell ref="A32:D32"/>
    <mergeCell ref="A11:D11"/>
    <mergeCell ref="A23:D23"/>
    <mergeCell ref="B1:D1"/>
    <mergeCell ref="B3:D3"/>
    <mergeCell ref="C5:D5"/>
    <mergeCell ref="A10:D10"/>
    <mergeCell ref="B2:D2"/>
    <mergeCell ref="C4:D4"/>
  </mergeCells>
  <printOptions horizontalCentered="1"/>
  <pageMargins left="1.1023622047244095" right="0.5118110236220472" top="0.7480314960629921" bottom="0.7480314960629921" header="0.31496062992125984" footer="0.31496062992125984"/>
  <pageSetup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PageLayoutView="0" workbookViewId="0" topLeftCell="A40">
      <selection activeCell="B10" sqref="B10"/>
    </sheetView>
  </sheetViews>
  <sheetFormatPr defaultColWidth="9.140625" defaultRowHeight="15"/>
  <cols>
    <col min="1" max="1" width="4.7109375" style="0" customWidth="1"/>
    <col min="2" max="2" width="31.28125" style="0" customWidth="1"/>
    <col min="3" max="3" width="7.421875" style="0" customWidth="1"/>
    <col min="4" max="4" width="11.7109375" style="0" customWidth="1"/>
    <col min="5" max="5" width="10.7109375" style="0" customWidth="1"/>
    <col min="6" max="6" width="7.8515625" style="0" customWidth="1"/>
    <col min="7" max="7" width="9.140625" style="0" customWidth="1"/>
    <col min="8" max="8" width="9.00390625" style="0" customWidth="1"/>
    <col min="9" max="9" width="12.140625" style="0" customWidth="1"/>
    <col min="10" max="10" width="8.421875" style="0" customWidth="1"/>
    <col min="11" max="11" width="10.00390625" style="0" customWidth="1"/>
    <col min="12" max="12" width="9.140625" style="0" customWidth="1"/>
    <col min="13" max="13" width="9.421875" style="0" customWidth="1"/>
  </cols>
  <sheetData>
    <row r="1" spans="1:13" ht="13.5" customHeight="1">
      <c r="A1" s="18"/>
      <c r="B1" s="62" t="s">
        <v>100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" hidden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>
      <c r="A3" s="68"/>
      <c r="B3" s="63" t="s">
        <v>2</v>
      </c>
      <c r="C3" s="71" t="s">
        <v>61</v>
      </c>
      <c r="D3" s="63" t="s">
        <v>95</v>
      </c>
      <c r="E3" s="64" t="s">
        <v>104</v>
      </c>
      <c r="F3" s="72" t="s">
        <v>62</v>
      </c>
      <c r="G3" s="73"/>
      <c r="H3" s="73"/>
      <c r="I3" s="74"/>
      <c r="J3" s="63" t="s">
        <v>96</v>
      </c>
      <c r="K3" s="64" t="s">
        <v>104</v>
      </c>
      <c r="L3" s="63" t="s">
        <v>97</v>
      </c>
      <c r="M3" s="63" t="s">
        <v>104</v>
      </c>
    </row>
    <row r="4" spans="1:13" ht="74.25" customHeight="1">
      <c r="A4" s="69"/>
      <c r="B4" s="63"/>
      <c r="C4" s="71"/>
      <c r="D4" s="63"/>
      <c r="E4" s="65"/>
      <c r="F4" s="19" t="s">
        <v>63</v>
      </c>
      <c r="G4" s="19" t="s">
        <v>64</v>
      </c>
      <c r="H4" s="19" t="s">
        <v>65</v>
      </c>
      <c r="I4" s="19" t="s">
        <v>66</v>
      </c>
      <c r="J4" s="63"/>
      <c r="K4" s="65"/>
      <c r="L4" s="63"/>
      <c r="M4" s="63"/>
    </row>
    <row r="5" spans="1:13" ht="13.5" customHeight="1">
      <c r="A5" s="20"/>
      <c r="B5" s="21">
        <v>1</v>
      </c>
      <c r="C5" s="21">
        <v>2</v>
      </c>
      <c r="D5" s="21">
        <v>3</v>
      </c>
      <c r="E5" s="21"/>
      <c r="F5" s="21">
        <v>4</v>
      </c>
      <c r="G5" s="21">
        <v>5</v>
      </c>
      <c r="H5" s="21">
        <v>6</v>
      </c>
      <c r="I5" s="21">
        <v>7</v>
      </c>
      <c r="J5" s="21">
        <v>8</v>
      </c>
      <c r="K5" s="21"/>
      <c r="L5" s="21">
        <v>9</v>
      </c>
      <c r="M5" s="20"/>
    </row>
    <row r="6" spans="1:13" ht="26.25">
      <c r="A6" s="20" t="s">
        <v>107</v>
      </c>
      <c r="B6" s="22" t="s">
        <v>67</v>
      </c>
      <c r="C6" s="23" t="s">
        <v>93</v>
      </c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5">
      <c r="A7" s="20" t="s">
        <v>108</v>
      </c>
      <c r="B7" s="22" t="s">
        <v>68</v>
      </c>
      <c r="C7" s="23" t="s">
        <v>93</v>
      </c>
      <c r="D7" s="2">
        <f>E7</f>
        <v>5580.215630000001</v>
      </c>
      <c r="E7" s="2">
        <f>F7+G7+H7+I7</f>
        <v>5580.215630000001</v>
      </c>
      <c r="F7" s="2">
        <f>F9+F10+F11+F12+F13</f>
        <v>1217.3</v>
      </c>
      <c r="G7" s="2">
        <f aca="true" t="shared" si="0" ref="G7:M7">G9+G10+G11+G12+G13</f>
        <v>1758.8180000000002</v>
      </c>
      <c r="H7" s="2">
        <f t="shared" si="0"/>
        <v>889.0743200000001</v>
      </c>
      <c r="I7" s="2">
        <f t="shared" si="0"/>
        <v>1715.0233100000003</v>
      </c>
      <c r="J7" s="2">
        <f t="shared" si="0"/>
        <v>4949.4</v>
      </c>
      <c r="K7" s="2">
        <f t="shared" si="0"/>
        <v>4949.4</v>
      </c>
      <c r="L7" s="2">
        <f t="shared" si="0"/>
        <v>4960.099999999999</v>
      </c>
      <c r="M7" s="2">
        <f t="shared" si="0"/>
        <v>4960.099999999999</v>
      </c>
    </row>
    <row r="8" spans="1:13" ht="15">
      <c r="A8" s="20"/>
      <c r="B8" s="22" t="s">
        <v>9</v>
      </c>
      <c r="C8" s="23" t="s">
        <v>93</v>
      </c>
      <c r="D8" s="2">
        <f aca="true" t="shared" si="1" ref="D8:D16">E8</f>
        <v>0</v>
      </c>
      <c r="E8" s="2">
        <f aca="true" t="shared" si="2" ref="E8:E16">F8+G8+H8+I8</f>
        <v>0</v>
      </c>
      <c r="F8" s="2"/>
      <c r="G8" s="2"/>
      <c r="H8" s="2"/>
      <c r="I8" s="2"/>
      <c r="J8" s="2">
        <f aca="true" t="shared" si="3" ref="J8:J16">K8</f>
        <v>0</v>
      </c>
      <c r="K8" s="2"/>
      <c r="L8" s="2">
        <f aca="true" t="shared" si="4" ref="L8:L16">M8</f>
        <v>0</v>
      </c>
      <c r="M8" s="2"/>
    </row>
    <row r="9" spans="1:15" ht="26.25">
      <c r="A9" s="20" t="s">
        <v>109</v>
      </c>
      <c r="B9" s="22" t="s">
        <v>69</v>
      </c>
      <c r="C9" s="23" t="s">
        <v>93</v>
      </c>
      <c r="D9" s="2">
        <f t="shared" si="1"/>
        <v>5067.665000000001</v>
      </c>
      <c r="E9" s="2">
        <f t="shared" si="2"/>
        <v>5067.665000000001</v>
      </c>
      <c r="F9" s="2">
        <f>F20</f>
        <v>1104</v>
      </c>
      <c r="G9" s="2">
        <f>G20</f>
        <v>1644.6180000000002</v>
      </c>
      <c r="H9" s="2">
        <f>H20</f>
        <v>771.87432</v>
      </c>
      <c r="I9" s="2">
        <f>I20</f>
        <v>1547.1726800000001</v>
      </c>
      <c r="J9" s="2">
        <f t="shared" si="3"/>
        <v>4534.7</v>
      </c>
      <c r="K9" s="2">
        <f>K20</f>
        <v>4534.7</v>
      </c>
      <c r="L9" s="2">
        <f t="shared" si="4"/>
        <v>4534.7</v>
      </c>
      <c r="M9" s="2">
        <f>M20</f>
        <v>4534.7</v>
      </c>
      <c r="N9" s="43"/>
      <c r="O9" s="12"/>
    </row>
    <row r="10" spans="1:13" ht="15">
      <c r="A10" s="20" t="s">
        <v>110</v>
      </c>
      <c r="B10" s="22" t="s">
        <v>70</v>
      </c>
      <c r="C10" s="23"/>
      <c r="D10" s="2">
        <f t="shared" si="1"/>
        <v>0</v>
      </c>
      <c r="E10" s="2">
        <f t="shared" si="2"/>
        <v>0</v>
      </c>
      <c r="F10" s="2"/>
      <c r="G10" s="2"/>
      <c r="H10" s="2"/>
      <c r="I10" s="2"/>
      <c r="J10" s="2">
        <f t="shared" si="3"/>
        <v>0</v>
      </c>
      <c r="K10" s="2"/>
      <c r="L10" s="2">
        <f t="shared" si="4"/>
        <v>0</v>
      </c>
      <c r="M10" s="2"/>
    </row>
    <row r="11" spans="1:13" ht="15">
      <c r="A11" s="20" t="s">
        <v>111</v>
      </c>
      <c r="B11" s="22" t="s">
        <v>0</v>
      </c>
      <c r="C11" s="23"/>
      <c r="D11" s="2">
        <f t="shared" si="1"/>
        <v>141.77134999999998</v>
      </c>
      <c r="E11" s="2">
        <f t="shared" si="2"/>
        <v>141.77134999999998</v>
      </c>
      <c r="F11" s="2">
        <f>F40</f>
        <v>30.1</v>
      </c>
      <c r="G11" s="2">
        <f>G40</f>
        <v>37.3</v>
      </c>
      <c r="H11" s="2">
        <f>H40</f>
        <v>25.6</v>
      </c>
      <c r="I11" s="2">
        <f>I40</f>
        <v>48.77135</v>
      </c>
      <c r="J11" s="2">
        <f t="shared" si="3"/>
        <v>101.3</v>
      </c>
      <c r="K11" s="2">
        <f>K40</f>
        <v>101.3</v>
      </c>
      <c r="L11" s="2">
        <f t="shared" si="4"/>
        <v>108.69999999999999</v>
      </c>
      <c r="M11" s="2">
        <f>M40</f>
        <v>108.69999999999999</v>
      </c>
    </row>
    <row r="12" spans="1:22" ht="39">
      <c r="A12" s="20" t="s">
        <v>112</v>
      </c>
      <c r="B12" s="22" t="s">
        <v>71</v>
      </c>
      <c r="C12" s="23"/>
      <c r="D12" s="2">
        <f t="shared" si="1"/>
        <v>69.86528</v>
      </c>
      <c r="E12" s="2">
        <f t="shared" si="2"/>
        <v>69.86528</v>
      </c>
      <c r="F12" s="2">
        <f>F57</f>
        <v>15</v>
      </c>
      <c r="G12" s="2">
        <f>G57</f>
        <v>8.7</v>
      </c>
      <c r="H12" s="2">
        <f>H62</f>
        <v>23.4</v>
      </c>
      <c r="I12" s="2">
        <f>I62</f>
        <v>22.76528</v>
      </c>
      <c r="J12" s="2">
        <f t="shared" si="3"/>
        <v>40.5</v>
      </c>
      <c r="K12" s="2">
        <f>K57</f>
        <v>40.5</v>
      </c>
      <c r="L12" s="2">
        <f t="shared" si="4"/>
        <v>43.8</v>
      </c>
      <c r="M12" s="2">
        <f>M57</f>
        <v>43.8</v>
      </c>
      <c r="R12" s="70"/>
      <c r="S12" s="70"/>
      <c r="T12" s="70"/>
      <c r="U12" s="70"/>
      <c r="V12" s="70"/>
    </row>
    <row r="13" spans="1:13" ht="26.25">
      <c r="A13" s="20" t="s">
        <v>113</v>
      </c>
      <c r="B13" s="22" t="s">
        <v>72</v>
      </c>
      <c r="C13" s="23"/>
      <c r="D13" s="2">
        <f t="shared" si="1"/>
        <v>300.914</v>
      </c>
      <c r="E13" s="2">
        <f t="shared" si="2"/>
        <v>300.914</v>
      </c>
      <c r="F13" s="2">
        <f>F64</f>
        <v>68.2</v>
      </c>
      <c r="G13" s="2">
        <f>G64</f>
        <v>68.2</v>
      </c>
      <c r="H13" s="2">
        <f>H64</f>
        <v>68.2</v>
      </c>
      <c r="I13" s="2">
        <f>I67</f>
        <v>96.314</v>
      </c>
      <c r="J13" s="2">
        <f t="shared" si="3"/>
        <v>272.9</v>
      </c>
      <c r="K13" s="2">
        <f>K64</f>
        <v>272.9</v>
      </c>
      <c r="L13" s="2">
        <f t="shared" si="4"/>
        <v>272.9</v>
      </c>
      <c r="M13" s="2">
        <f>M64</f>
        <v>272.9</v>
      </c>
    </row>
    <row r="14" spans="1:13" ht="15">
      <c r="A14" s="20"/>
      <c r="B14" s="22" t="s">
        <v>9</v>
      </c>
      <c r="C14" s="23"/>
      <c r="D14" s="2">
        <f t="shared" si="1"/>
        <v>0</v>
      </c>
      <c r="E14" s="2">
        <f t="shared" si="2"/>
        <v>0</v>
      </c>
      <c r="F14" s="2"/>
      <c r="G14" s="2"/>
      <c r="H14" s="2"/>
      <c r="I14" s="2"/>
      <c r="J14" s="2">
        <f t="shared" si="3"/>
        <v>0</v>
      </c>
      <c r="K14" s="2"/>
      <c r="L14" s="2">
        <f t="shared" si="4"/>
        <v>0</v>
      </c>
      <c r="M14" s="2"/>
    </row>
    <row r="15" spans="1:13" ht="15">
      <c r="A15" s="20" t="s">
        <v>114</v>
      </c>
      <c r="B15" s="22" t="s">
        <v>115</v>
      </c>
      <c r="C15" s="23"/>
      <c r="D15" s="2">
        <f t="shared" si="1"/>
        <v>0</v>
      </c>
      <c r="E15" s="2">
        <f t="shared" si="2"/>
        <v>0</v>
      </c>
      <c r="F15" s="2"/>
      <c r="G15" s="2"/>
      <c r="H15" s="2"/>
      <c r="I15" s="2"/>
      <c r="J15" s="2">
        <f t="shared" si="3"/>
        <v>0</v>
      </c>
      <c r="K15" s="2"/>
      <c r="L15" s="2">
        <f t="shared" si="4"/>
        <v>0</v>
      </c>
      <c r="M15" s="2"/>
    </row>
    <row r="16" spans="1:13" ht="51.75">
      <c r="A16" s="20" t="s">
        <v>116</v>
      </c>
      <c r="B16" s="22" t="s">
        <v>117</v>
      </c>
      <c r="C16" s="23"/>
      <c r="D16" s="2">
        <f t="shared" si="1"/>
        <v>0</v>
      </c>
      <c r="E16" s="2">
        <f t="shared" si="2"/>
        <v>0</v>
      </c>
      <c r="F16" s="2"/>
      <c r="G16" s="2"/>
      <c r="H16" s="2"/>
      <c r="I16" s="2"/>
      <c r="J16" s="2">
        <f t="shared" si="3"/>
        <v>0</v>
      </c>
      <c r="K16" s="2"/>
      <c r="L16" s="2">
        <f t="shared" si="4"/>
        <v>0</v>
      </c>
      <c r="M16" s="2"/>
    </row>
    <row r="17" spans="1:13" ht="26.25">
      <c r="A17" s="20" t="s">
        <v>118</v>
      </c>
      <c r="B17" s="22" t="s">
        <v>73</v>
      </c>
      <c r="C17" s="23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32" t="s">
        <v>119</v>
      </c>
      <c r="B18" s="33" t="s">
        <v>141</v>
      </c>
      <c r="C18" s="34"/>
      <c r="D18" s="41">
        <f aca="true" t="shared" si="5" ref="D18:M18">D20+D40+D57+D64</f>
        <v>5580.215630000001</v>
      </c>
      <c r="E18" s="41">
        <f t="shared" si="5"/>
        <v>5566.25035</v>
      </c>
      <c r="F18" s="41">
        <f t="shared" si="5"/>
        <v>1217.3</v>
      </c>
      <c r="G18" s="41">
        <f t="shared" si="5"/>
        <v>1758.8180000000002</v>
      </c>
      <c r="H18" s="41">
        <f t="shared" si="5"/>
        <v>889.0743200000001</v>
      </c>
      <c r="I18" s="41">
        <f t="shared" si="5"/>
        <v>1673.04403</v>
      </c>
      <c r="J18" s="41">
        <f t="shared" si="5"/>
        <v>4949.4</v>
      </c>
      <c r="K18" s="41">
        <f t="shared" si="5"/>
        <v>4949.4</v>
      </c>
      <c r="L18" s="41">
        <f t="shared" si="5"/>
        <v>4960.099999999999</v>
      </c>
      <c r="M18" s="41">
        <f t="shared" si="5"/>
        <v>4960.099999999999</v>
      </c>
    </row>
    <row r="19" spans="1:13" ht="15">
      <c r="A19" s="20"/>
      <c r="B19" s="22" t="s">
        <v>9</v>
      </c>
      <c r="C19" s="23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51.75">
      <c r="A20" s="32" t="s">
        <v>121</v>
      </c>
      <c r="B20" s="33" t="s">
        <v>120</v>
      </c>
      <c r="C20" s="34"/>
      <c r="D20" s="37">
        <f>D22+D27+D35+D36</f>
        <v>5067.665000000001</v>
      </c>
      <c r="E20" s="37">
        <f aca="true" t="shared" si="6" ref="E20:M20">E22+E27+E35+E36</f>
        <v>5067.665000000001</v>
      </c>
      <c r="F20" s="37">
        <f t="shared" si="6"/>
        <v>1104</v>
      </c>
      <c r="G20" s="37">
        <f t="shared" si="6"/>
        <v>1644.6180000000002</v>
      </c>
      <c r="H20" s="37">
        <f t="shared" si="6"/>
        <v>771.87432</v>
      </c>
      <c r="I20" s="37">
        <f t="shared" si="6"/>
        <v>1547.1726800000001</v>
      </c>
      <c r="J20" s="37">
        <f t="shared" si="6"/>
        <v>4534.7</v>
      </c>
      <c r="K20" s="37">
        <f t="shared" si="6"/>
        <v>4534.7</v>
      </c>
      <c r="L20" s="37">
        <f t="shared" si="6"/>
        <v>4534.7</v>
      </c>
      <c r="M20" s="37">
        <f t="shared" si="6"/>
        <v>4534.7</v>
      </c>
    </row>
    <row r="21" spans="1:13" ht="15">
      <c r="A21" s="20"/>
      <c r="B21" s="22" t="s">
        <v>9</v>
      </c>
      <c r="C21" s="23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26.25">
      <c r="A22" s="20" t="s">
        <v>123</v>
      </c>
      <c r="B22" s="22" t="s">
        <v>74</v>
      </c>
      <c r="C22" s="25">
        <v>210</v>
      </c>
      <c r="D22" s="42">
        <f>E22</f>
        <v>3985.4300000000003</v>
      </c>
      <c r="E22" s="42">
        <f>F22+G22+H22+I22</f>
        <v>3985.4300000000003</v>
      </c>
      <c r="F22" s="42">
        <f>F24+F25+F26</f>
        <v>841</v>
      </c>
      <c r="G22" s="42">
        <f aca="true" t="shared" si="7" ref="G22:M22">G24+G25+G26</f>
        <v>1300.0500000000002</v>
      </c>
      <c r="H22" s="42">
        <f t="shared" si="7"/>
        <v>524.98</v>
      </c>
      <c r="I22" s="42">
        <f t="shared" si="7"/>
        <v>1319.4</v>
      </c>
      <c r="J22" s="42">
        <f aca="true" t="shared" si="8" ref="J22:J27">K22</f>
        <v>3322.3999999999996</v>
      </c>
      <c r="K22" s="42">
        <f t="shared" si="7"/>
        <v>3322.3999999999996</v>
      </c>
      <c r="L22" s="42">
        <f aca="true" t="shared" si="9" ref="L22:L27">M22</f>
        <v>3322.3999999999996</v>
      </c>
      <c r="M22" s="42">
        <f t="shared" si="7"/>
        <v>3322.3999999999996</v>
      </c>
    </row>
    <row r="23" spans="1:13" ht="15">
      <c r="A23" s="20"/>
      <c r="B23" s="22" t="s">
        <v>75</v>
      </c>
      <c r="C23" s="25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>
      <c r="A24" s="20" t="s">
        <v>124</v>
      </c>
      <c r="B24" s="22" t="s">
        <v>76</v>
      </c>
      <c r="C24" s="25">
        <v>211</v>
      </c>
      <c r="D24" s="48">
        <f>E24</f>
        <v>3046.6879400000003</v>
      </c>
      <c r="E24" s="42">
        <f>F24+G24+H24+I24</f>
        <v>3046.6879400000003</v>
      </c>
      <c r="F24" s="42">
        <v>645.2</v>
      </c>
      <c r="G24" s="42">
        <v>997.743</v>
      </c>
      <c r="H24" s="46">
        <v>387.48</v>
      </c>
      <c r="I24" s="48">
        <v>1016.26494</v>
      </c>
      <c r="J24" s="42">
        <f t="shared" si="8"/>
        <v>2550.2</v>
      </c>
      <c r="K24" s="42">
        <v>2550.2</v>
      </c>
      <c r="L24" s="42">
        <f t="shared" si="9"/>
        <v>2550.2</v>
      </c>
      <c r="M24" s="42">
        <v>2550.2</v>
      </c>
    </row>
    <row r="25" spans="1:13" ht="15">
      <c r="A25" s="20" t="s">
        <v>125</v>
      </c>
      <c r="B25" s="22" t="s">
        <v>77</v>
      </c>
      <c r="C25" s="25">
        <v>212</v>
      </c>
      <c r="D25" s="42">
        <f aca="true" t="shared" si="10" ref="D25:D35">E25</f>
        <v>2.4</v>
      </c>
      <c r="E25" s="42">
        <f aca="true" t="shared" si="11" ref="E25:E35">F25+G25+H25+I25</f>
        <v>2.4</v>
      </c>
      <c r="F25" s="42">
        <v>1</v>
      </c>
      <c r="G25" s="42">
        <v>1</v>
      </c>
      <c r="H25" s="42"/>
      <c r="I25" s="42">
        <v>0.4</v>
      </c>
      <c r="J25" s="42">
        <f t="shared" si="8"/>
        <v>2</v>
      </c>
      <c r="K25" s="42">
        <v>2</v>
      </c>
      <c r="L25" s="42">
        <f t="shared" si="9"/>
        <v>2</v>
      </c>
      <c r="M25" s="42">
        <v>2</v>
      </c>
    </row>
    <row r="26" spans="1:13" ht="15.75" customHeight="1">
      <c r="A26" s="20" t="s">
        <v>142</v>
      </c>
      <c r="B26" s="22" t="s">
        <v>78</v>
      </c>
      <c r="C26" s="25">
        <v>213</v>
      </c>
      <c r="D26" s="42">
        <f t="shared" si="10"/>
        <v>936.34206</v>
      </c>
      <c r="E26" s="42">
        <f t="shared" si="11"/>
        <v>936.34206</v>
      </c>
      <c r="F26" s="42">
        <v>194.8</v>
      </c>
      <c r="G26" s="42">
        <v>301.307</v>
      </c>
      <c r="H26" s="42">
        <v>137.5</v>
      </c>
      <c r="I26" s="42">
        <v>302.73506</v>
      </c>
      <c r="J26" s="42">
        <f t="shared" si="8"/>
        <v>770.2</v>
      </c>
      <c r="K26" s="42">
        <v>770.2</v>
      </c>
      <c r="L26" s="42">
        <f t="shared" si="9"/>
        <v>770.2</v>
      </c>
      <c r="M26" s="42">
        <v>770.2</v>
      </c>
    </row>
    <row r="27" spans="1:13" ht="15">
      <c r="A27" s="20" t="s">
        <v>126</v>
      </c>
      <c r="B27" s="22" t="s">
        <v>79</v>
      </c>
      <c r="C27" s="25">
        <v>220</v>
      </c>
      <c r="D27" s="42">
        <f t="shared" si="10"/>
        <v>359.82988</v>
      </c>
      <c r="E27" s="42">
        <f t="shared" si="11"/>
        <v>359.82988</v>
      </c>
      <c r="F27" s="42">
        <f>F29+F30+F31+F32+F33+F34</f>
        <v>103.9</v>
      </c>
      <c r="G27" s="42">
        <f aca="true" t="shared" si="12" ref="G27:M27">G29+G30+G31+G32+G33+G34</f>
        <v>109.868</v>
      </c>
      <c r="H27" s="42">
        <f t="shared" si="12"/>
        <v>115.35932</v>
      </c>
      <c r="I27" s="42">
        <f t="shared" si="12"/>
        <v>30.70256</v>
      </c>
      <c r="J27" s="42">
        <f t="shared" si="8"/>
        <v>437.4</v>
      </c>
      <c r="K27" s="42">
        <f t="shared" si="12"/>
        <v>437.4</v>
      </c>
      <c r="L27" s="42">
        <f t="shared" si="9"/>
        <v>437.4</v>
      </c>
      <c r="M27" s="42">
        <f t="shared" si="12"/>
        <v>437.4</v>
      </c>
    </row>
    <row r="28" spans="1:13" ht="15">
      <c r="A28" s="20"/>
      <c r="B28" s="22" t="s">
        <v>75</v>
      </c>
      <c r="C28" s="25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5">
      <c r="A29" s="20" t="s">
        <v>127</v>
      </c>
      <c r="B29" s="22" t="s">
        <v>80</v>
      </c>
      <c r="C29" s="23">
        <v>221</v>
      </c>
      <c r="D29" s="48">
        <f t="shared" si="10"/>
        <v>30.15905</v>
      </c>
      <c r="E29" s="42">
        <f t="shared" si="11"/>
        <v>30.15905</v>
      </c>
      <c r="F29" s="42">
        <v>8.9</v>
      </c>
      <c r="G29" s="42">
        <v>7.3</v>
      </c>
      <c r="H29" s="42">
        <v>9.2</v>
      </c>
      <c r="I29" s="42">
        <v>4.75905</v>
      </c>
      <c r="J29" s="42">
        <f aca="true" t="shared" si="13" ref="J29:J35">K29</f>
        <v>27.1</v>
      </c>
      <c r="K29" s="42">
        <v>27.1</v>
      </c>
      <c r="L29" s="42">
        <f aca="true" t="shared" si="14" ref="L29:L35">M29</f>
        <v>27.1</v>
      </c>
      <c r="M29" s="42">
        <v>27.1</v>
      </c>
    </row>
    <row r="30" spans="1:13" ht="15">
      <c r="A30" s="20" t="s">
        <v>128</v>
      </c>
      <c r="B30" s="22" t="s">
        <v>81</v>
      </c>
      <c r="C30" s="23">
        <v>222</v>
      </c>
      <c r="D30" s="42">
        <f t="shared" si="10"/>
        <v>4.568</v>
      </c>
      <c r="E30" s="42">
        <f t="shared" si="11"/>
        <v>4.568</v>
      </c>
      <c r="F30" s="42">
        <v>4</v>
      </c>
      <c r="G30" s="42">
        <v>0.568</v>
      </c>
      <c r="H30" s="42">
        <v>0</v>
      </c>
      <c r="I30" s="42">
        <v>0</v>
      </c>
      <c r="J30" s="42">
        <f t="shared" si="13"/>
        <v>5</v>
      </c>
      <c r="K30" s="42">
        <v>5</v>
      </c>
      <c r="L30" s="42">
        <f t="shared" si="14"/>
        <v>5</v>
      </c>
      <c r="M30" s="42">
        <v>5</v>
      </c>
    </row>
    <row r="31" spans="1:13" ht="15">
      <c r="A31" s="20" t="s">
        <v>143</v>
      </c>
      <c r="B31" s="22" t="s">
        <v>82</v>
      </c>
      <c r="C31" s="23">
        <v>223</v>
      </c>
      <c r="D31" s="42">
        <f t="shared" si="10"/>
        <v>139.94351</v>
      </c>
      <c r="E31" s="42">
        <f t="shared" si="11"/>
        <v>139.94351</v>
      </c>
      <c r="F31" s="42">
        <v>38</v>
      </c>
      <c r="G31" s="42">
        <v>38</v>
      </c>
      <c r="H31" s="42">
        <v>38</v>
      </c>
      <c r="I31" s="42">
        <v>25.94351</v>
      </c>
      <c r="J31" s="42">
        <f t="shared" si="13"/>
        <v>152.1</v>
      </c>
      <c r="K31" s="42">
        <v>152.1</v>
      </c>
      <c r="L31" s="42">
        <f t="shared" si="14"/>
        <v>152.1</v>
      </c>
      <c r="M31" s="42">
        <v>152.1</v>
      </c>
    </row>
    <row r="32" spans="1:13" ht="26.25">
      <c r="A32" s="20" t="s">
        <v>144</v>
      </c>
      <c r="B32" s="22" t="s">
        <v>83</v>
      </c>
      <c r="C32" s="23">
        <v>224</v>
      </c>
      <c r="D32" s="42">
        <f t="shared" si="10"/>
        <v>0</v>
      </c>
      <c r="E32" s="42">
        <f t="shared" si="11"/>
        <v>0</v>
      </c>
      <c r="F32" s="42"/>
      <c r="G32" s="42"/>
      <c r="H32" s="42"/>
      <c r="I32" s="42"/>
      <c r="J32" s="42">
        <f t="shared" si="13"/>
        <v>0</v>
      </c>
      <c r="K32" s="42"/>
      <c r="L32" s="42">
        <f t="shared" si="14"/>
        <v>0</v>
      </c>
      <c r="M32" s="42"/>
    </row>
    <row r="33" spans="1:13" ht="26.25">
      <c r="A33" s="20" t="s">
        <v>145</v>
      </c>
      <c r="B33" s="22" t="s">
        <v>84</v>
      </c>
      <c r="C33" s="23">
        <v>225</v>
      </c>
      <c r="D33" s="40">
        <f t="shared" si="10"/>
        <v>53.4794</v>
      </c>
      <c r="E33" s="40">
        <f t="shared" si="11"/>
        <v>53.4794</v>
      </c>
      <c r="F33" s="40">
        <v>16</v>
      </c>
      <c r="G33" s="40">
        <v>14</v>
      </c>
      <c r="H33" s="40">
        <v>23.4794</v>
      </c>
      <c r="I33" s="40">
        <v>0</v>
      </c>
      <c r="J33" s="42">
        <f t="shared" si="13"/>
        <v>90.5</v>
      </c>
      <c r="K33" s="40">
        <v>90.5</v>
      </c>
      <c r="L33" s="42">
        <f t="shared" si="14"/>
        <v>90.5</v>
      </c>
      <c r="M33" s="40">
        <v>90.5</v>
      </c>
    </row>
    <row r="34" spans="1:13" ht="15">
      <c r="A34" s="20" t="s">
        <v>146</v>
      </c>
      <c r="B34" s="22" t="s">
        <v>85</v>
      </c>
      <c r="C34" s="23">
        <v>226</v>
      </c>
      <c r="D34" s="40">
        <f t="shared" si="10"/>
        <v>131.67992</v>
      </c>
      <c r="E34" s="40">
        <f t="shared" si="11"/>
        <v>131.67992</v>
      </c>
      <c r="F34" s="40">
        <v>37</v>
      </c>
      <c r="G34" s="40">
        <v>50</v>
      </c>
      <c r="H34" s="40">
        <v>44.67992</v>
      </c>
      <c r="I34" s="40">
        <v>0</v>
      </c>
      <c r="J34" s="42">
        <f t="shared" si="13"/>
        <v>162.7</v>
      </c>
      <c r="K34" s="40">
        <v>162.7</v>
      </c>
      <c r="L34" s="42">
        <f t="shared" si="14"/>
        <v>162.7</v>
      </c>
      <c r="M34" s="40">
        <v>162.7</v>
      </c>
    </row>
    <row r="35" spans="1:13" ht="15">
      <c r="A35" s="20" t="s">
        <v>129</v>
      </c>
      <c r="B35" s="22" t="s">
        <v>87</v>
      </c>
      <c r="C35" s="25">
        <v>290</v>
      </c>
      <c r="D35" s="40">
        <f t="shared" si="10"/>
        <v>43.496570000000006</v>
      </c>
      <c r="E35" s="40">
        <f t="shared" si="11"/>
        <v>43.496570000000006</v>
      </c>
      <c r="F35" s="40">
        <v>19.7</v>
      </c>
      <c r="G35" s="40">
        <v>8.7</v>
      </c>
      <c r="H35" s="40">
        <v>10.8</v>
      </c>
      <c r="I35" s="40">
        <v>4.29657</v>
      </c>
      <c r="J35" s="40">
        <f t="shared" si="13"/>
        <v>34.7</v>
      </c>
      <c r="K35" s="40">
        <v>34.7</v>
      </c>
      <c r="L35" s="40">
        <f t="shared" si="14"/>
        <v>34.7</v>
      </c>
      <c r="M35" s="40">
        <v>34.7</v>
      </c>
    </row>
    <row r="36" spans="1:13" ht="26.25">
      <c r="A36" s="20" t="s">
        <v>130</v>
      </c>
      <c r="B36" s="22" t="s">
        <v>88</v>
      </c>
      <c r="C36" s="25">
        <v>300</v>
      </c>
      <c r="D36" s="40">
        <f>D38+D39</f>
        <v>678.90855</v>
      </c>
      <c r="E36" s="40">
        <f aca="true" t="shared" si="15" ref="E36:M36">E38+E39</f>
        <v>678.90855</v>
      </c>
      <c r="F36" s="40">
        <f t="shared" si="15"/>
        <v>139.4</v>
      </c>
      <c r="G36" s="40">
        <f t="shared" si="15"/>
        <v>226</v>
      </c>
      <c r="H36" s="40">
        <f t="shared" si="15"/>
        <v>120.73500000000001</v>
      </c>
      <c r="I36" s="40">
        <f t="shared" si="15"/>
        <v>192.77355</v>
      </c>
      <c r="J36" s="40">
        <f t="shared" si="15"/>
        <v>740.2</v>
      </c>
      <c r="K36" s="40">
        <f t="shared" si="15"/>
        <v>740.2</v>
      </c>
      <c r="L36" s="40">
        <f t="shared" si="15"/>
        <v>740.2</v>
      </c>
      <c r="M36" s="40">
        <f t="shared" si="15"/>
        <v>740.2</v>
      </c>
    </row>
    <row r="37" spans="1:13" ht="15">
      <c r="A37" s="20"/>
      <c r="B37" s="22" t="s">
        <v>75</v>
      </c>
      <c r="C37" s="25"/>
      <c r="D37" s="40">
        <f>E37</f>
        <v>0</v>
      </c>
      <c r="E37" s="40">
        <f>F37+G37+H37+I37</f>
        <v>0</v>
      </c>
      <c r="F37" s="40"/>
      <c r="G37" s="40"/>
      <c r="H37" s="40"/>
      <c r="I37" s="40"/>
      <c r="J37" s="40">
        <f>K37</f>
        <v>0</v>
      </c>
      <c r="K37" s="40"/>
      <c r="L37" s="40">
        <f>M37</f>
        <v>0</v>
      </c>
      <c r="M37" s="40"/>
    </row>
    <row r="38" spans="1:13" ht="26.25">
      <c r="A38" s="20" t="s">
        <v>147</v>
      </c>
      <c r="B38" s="22" t="s">
        <v>89</v>
      </c>
      <c r="C38" s="23">
        <v>310</v>
      </c>
      <c r="D38" s="40">
        <f>E38</f>
        <v>63.841</v>
      </c>
      <c r="E38" s="40">
        <f>F38+G38+H38+I38</f>
        <v>63.841</v>
      </c>
      <c r="F38" s="40">
        <v>0</v>
      </c>
      <c r="G38" s="40">
        <v>36.4</v>
      </c>
      <c r="H38" s="40">
        <v>12.835</v>
      </c>
      <c r="I38" s="40">
        <v>14.606</v>
      </c>
      <c r="J38" s="40">
        <f>K38</f>
        <v>143.1</v>
      </c>
      <c r="K38" s="40">
        <v>143.1</v>
      </c>
      <c r="L38" s="40">
        <f>M38</f>
        <v>143.1</v>
      </c>
      <c r="M38" s="40">
        <v>143.1</v>
      </c>
    </row>
    <row r="39" spans="1:13" ht="26.25">
      <c r="A39" s="20" t="s">
        <v>148</v>
      </c>
      <c r="B39" s="22" t="s">
        <v>92</v>
      </c>
      <c r="C39" s="23">
        <v>340</v>
      </c>
      <c r="D39" s="40">
        <f>E39</f>
        <v>615.06755</v>
      </c>
      <c r="E39" s="40">
        <f>F39+G39+H39+I39</f>
        <v>615.06755</v>
      </c>
      <c r="F39" s="40">
        <v>139.4</v>
      </c>
      <c r="G39" s="40">
        <v>189.6</v>
      </c>
      <c r="H39" s="40">
        <v>107.9</v>
      </c>
      <c r="I39" s="48">
        <v>178.16755</v>
      </c>
      <c r="J39" s="40">
        <f>K39</f>
        <v>597.1</v>
      </c>
      <c r="K39" s="40">
        <v>597.1</v>
      </c>
      <c r="L39" s="40">
        <f>M39</f>
        <v>597.1</v>
      </c>
      <c r="M39" s="40">
        <v>597.1</v>
      </c>
    </row>
    <row r="40" spans="1:13" ht="15">
      <c r="A40" s="32" t="s">
        <v>131</v>
      </c>
      <c r="B40" s="33" t="s">
        <v>0</v>
      </c>
      <c r="C40" s="34"/>
      <c r="D40" s="37">
        <f>D42+D47+D50+D52+D53</f>
        <v>141.77135</v>
      </c>
      <c r="E40" s="37">
        <f aca="true" t="shared" si="16" ref="E40:M40">E42+E47+E50+E52+E53</f>
        <v>141.77135</v>
      </c>
      <c r="F40" s="37">
        <f t="shared" si="16"/>
        <v>30.1</v>
      </c>
      <c r="G40" s="37">
        <f t="shared" si="16"/>
        <v>37.3</v>
      </c>
      <c r="H40" s="37">
        <f t="shared" si="16"/>
        <v>25.6</v>
      </c>
      <c r="I40" s="37">
        <f t="shared" si="16"/>
        <v>48.77135</v>
      </c>
      <c r="J40" s="37">
        <f t="shared" si="16"/>
        <v>101.3</v>
      </c>
      <c r="K40" s="37">
        <f t="shared" si="16"/>
        <v>101.3</v>
      </c>
      <c r="L40" s="37">
        <f t="shared" si="16"/>
        <v>108.69999999999999</v>
      </c>
      <c r="M40" s="37">
        <f t="shared" si="16"/>
        <v>108.69999999999999</v>
      </c>
    </row>
    <row r="41" spans="1:13" ht="15">
      <c r="A41" s="20"/>
      <c r="B41" s="22" t="s">
        <v>9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26.25">
      <c r="A42" s="20" t="s">
        <v>132</v>
      </c>
      <c r="B42" s="22" t="s">
        <v>74</v>
      </c>
      <c r="C42" s="23">
        <v>210</v>
      </c>
      <c r="D42" s="36">
        <f>D44+D45+D46</f>
        <v>111.96482</v>
      </c>
      <c r="E42" s="36">
        <f>E44+E45+E46</f>
        <v>111.96482</v>
      </c>
      <c r="F42" s="36">
        <f aca="true" t="shared" si="17" ref="F42:M42">F44+F45+F46</f>
        <v>30.1</v>
      </c>
      <c r="G42" s="36">
        <f t="shared" si="17"/>
        <v>37.3</v>
      </c>
      <c r="H42" s="36">
        <f t="shared" si="17"/>
        <v>25.6</v>
      </c>
      <c r="I42" s="36">
        <f t="shared" si="17"/>
        <v>18.96482</v>
      </c>
      <c r="J42" s="36">
        <f t="shared" si="17"/>
        <v>101.3</v>
      </c>
      <c r="K42" s="36">
        <f t="shared" si="17"/>
        <v>101.3</v>
      </c>
      <c r="L42" s="36">
        <f t="shared" si="17"/>
        <v>108.69999999999999</v>
      </c>
      <c r="M42" s="36">
        <f t="shared" si="17"/>
        <v>108.69999999999999</v>
      </c>
    </row>
    <row r="43" spans="1:13" ht="15">
      <c r="A43" s="20"/>
      <c r="B43" s="22" t="s">
        <v>75</v>
      </c>
      <c r="C43" s="23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15">
      <c r="A44" s="20" t="s">
        <v>133</v>
      </c>
      <c r="B44" s="22" t="s">
        <v>76</v>
      </c>
      <c r="C44" s="23">
        <v>211</v>
      </c>
      <c r="D44" s="36">
        <f>E44</f>
        <v>3.1</v>
      </c>
      <c r="E44" s="36">
        <f>F44+G44+H44+I44</f>
        <v>3.1</v>
      </c>
      <c r="F44" s="36">
        <v>1.6</v>
      </c>
      <c r="G44" s="36">
        <v>1.5</v>
      </c>
      <c r="H44" s="36">
        <v>0</v>
      </c>
      <c r="I44" s="36">
        <v>0</v>
      </c>
      <c r="J44" s="36">
        <f>K44</f>
        <v>6.6</v>
      </c>
      <c r="K44" s="36">
        <v>6.6</v>
      </c>
      <c r="L44" s="36">
        <f>M44</f>
        <v>6.6</v>
      </c>
      <c r="M44" s="36">
        <v>6.6</v>
      </c>
    </row>
    <row r="45" spans="1:13" ht="15">
      <c r="A45" s="20" t="s">
        <v>149</v>
      </c>
      <c r="B45" s="22" t="s">
        <v>77</v>
      </c>
      <c r="C45" s="25">
        <v>212</v>
      </c>
      <c r="D45" s="47">
        <f>E45</f>
        <v>107.86482000000001</v>
      </c>
      <c r="E45" s="23">
        <f>F45+G45+H45+I45</f>
        <v>107.86482000000001</v>
      </c>
      <c r="F45" s="23">
        <v>28</v>
      </c>
      <c r="G45" s="23">
        <v>35.3</v>
      </c>
      <c r="H45" s="23">
        <v>25.6</v>
      </c>
      <c r="I45" s="23">
        <v>18.96482</v>
      </c>
      <c r="J45" s="23">
        <f>K45</f>
        <v>92.7</v>
      </c>
      <c r="K45" s="23">
        <v>92.7</v>
      </c>
      <c r="L45" s="23">
        <f>M45</f>
        <v>100.1</v>
      </c>
      <c r="M45" s="23">
        <v>100.1</v>
      </c>
    </row>
    <row r="46" spans="1:13" ht="13.5" customHeight="1">
      <c r="A46" s="20" t="s">
        <v>173</v>
      </c>
      <c r="B46" s="22" t="s">
        <v>78</v>
      </c>
      <c r="C46" s="23">
        <v>213</v>
      </c>
      <c r="D46" s="36">
        <f>E46</f>
        <v>1</v>
      </c>
      <c r="E46" s="36">
        <f>F46+G46+H46+I46</f>
        <v>1</v>
      </c>
      <c r="F46" s="36">
        <v>0.5</v>
      </c>
      <c r="G46" s="36">
        <v>0.5</v>
      </c>
      <c r="H46" s="36">
        <v>0</v>
      </c>
      <c r="I46" s="36">
        <v>0</v>
      </c>
      <c r="J46" s="36">
        <f>K46</f>
        <v>2</v>
      </c>
      <c r="K46" s="36">
        <v>2</v>
      </c>
      <c r="L46" s="36">
        <f>M46</f>
        <v>2</v>
      </c>
      <c r="M46" s="36">
        <v>2</v>
      </c>
    </row>
    <row r="47" spans="1:13" ht="15">
      <c r="A47" s="20" t="s">
        <v>137</v>
      </c>
      <c r="B47" s="22" t="s">
        <v>79</v>
      </c>
      <c r="C47" s="23">
        <v>220</v>
      </c>
      <c r="D47" s="36">
        <f>D48+D49</f>
        <v>29.80653</v>
      </c>
      <c r="E47" s="36">
        <f aca="true" t="shared" si="18" ref="E47:M47">E48+E49</f>
        <v>29.80653</v>
      </c>
      <c r="F47" s="36">
        <f t="shared" si="18"/>
        <v>0</v>
      </c>
      <c r="G47" s="36">
        <f t="shared" si="18"/>
        <v>0</v>
      </c>
      <c r="H47" s="36">
        <f t="shared" si="18"/>
        <v>0</v>
      </c>
      <c r="I47" s="36">
        <f t="shared" si="18"/>
        <v>29.80653</v>
      </c>
      <c r="J47" s="36">
        <f t="shared" si="18"/>
        <v>0</v>
      </c>
      <c r="K47" s="36">
        <f t="shared" si="18"/>
        <v>0</v>
      </c>
      <c r="L47" s="36">
        <f t="shared" si="18"/>
        <v>0</v>
      </c>
      <c r="M47" s="36">
        <f t="shared" si="18"/>
        <v>0</v>
      </c>
    </row>
    <row r="48" spans="1:13" ht="26.25">
      <c r="A48" s="20" t="s">
        <v>138</v>
      </c>
      <c r="B48" s="22" t="s">
        <v>84</v>
      </c>
      <c r="C48" s="23">
        <v>225</v>
      </c>
      <c r="D48" s="23">
        <f>E48</f>
        <v>29.80653</v>
      </c>
      <c r="E48" s="23">
        <f>F48+G48+H48+I48</f>
        <v>29.80653</v>
      </c>
      <c r="F48" s="23"/>
      <c r="G48" s="23"/>
      <c r="H48" s="23"/>
      <c r="I48" s="23">
        <v>29.80653</v>
      </c>
      <c r="J48" s="23"/>
      <c r="K48" s="23"/>
      <c r="L48" s="23"/>
      <c r="M48" s="23"/>
    </row>
    <row r="49" spans="1:13" ht="15">
      <c r="A49" s="20" t="s">
        <v>139</v>
      </c>
      <c r="B49" s="22" t="s">
        <v>85</v>
      </c>
      <c r="C49" s="23">
        <v>226</v>
      </c>
      <c r="D49" s="23">
        <f>E49</f>
        <v>0</v>
      </c>
      <c r="E49" s="23">
        <f>F49+G49+H49+I49</f>
        <v>0</v>
      </c>
      <c r="F49" s="23"/>
      <c r="G49" s="23"/>
      <c r="H49" s="23"/>
      <c r="I49" s="23"/>
      <c r="J49" s="23"/>
      <c r="K49" s="23"/>
      <c r="L49" s="23"/>
      <c r="M49" s="23"/>
    </row>
    <row r="50" spans="1:13" ht="15">
      <c r="A50" s="20" t="s">
        <v>140</v>
      </c>
      <c r="B50" s="22" t="s">
        <v>86</v>
      </c>
      <c r="C50" s="23">
        <v>260</v>
      </c>
      <c r="D50" s="23">
        <f>D51</f>
        <v>0</v>
      </c>
      <c r="E50" s="23">
        <f aca="true" t="shared" si="19" ref="E50:M50">E51</f>
        <v>0</v>
      </c>
      <c r="F50" s="23">
        <f t="shared" si="19"/>
        <v>0</v>
      </c>
      <c r="G50" s="23">
        <f t="shared" si="19"/>
        <v>0</v>
      </c>
      <c r="H50" s="23">
        <f t="shared" si="19"/>
        <v>0</v>
      </c>
      <c r="I50" s="23">
        <f t="shared" si="19"/>
        <v>0</v>
      </c>
      <c r="J50" s="23">
        <f t="shared" si="19"/>
        <v>0</v>
      </c>
      <c r="K50" s="23">
        <f t="shared" si="19"/>
        <v>0</v>
      </c>
      <c r="L50" s="23">
        <f t="shared" si="19"/>
        <v>0</v>
      </c>
      <c r="M50" s="23">
        <f t="shared" si="19"/>
        <v>0</v>
      </c>
    </row>
    <row r="51" spans="1:13" ht="26.25">
      <c r="A51" s="20" t="s">
        <v>150</v>
      </c>
      <c r="B51" s="22" t="s">
        <v>122</v>
      </c>
      <c r="C51" s="23">
        <v>262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5">
      <c r="A52" s="20" t="s">
        <v>151</v>
      </c>
      <c r="B52" s="22" t="s">
        <v>87</v>
      </c>
      <c r="C52" s="25">
        <v>290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26.25">
      <c r="A53" s="20" t="s">
        <v>152</v>
      </c>
      <c r="B53" s="22" t="s">
        <v>88</v>
      </c>
      <c r="C53" s="25">
        <v>300</v>
      </c>
      <c r="D53" s="23">
        <f>D55+D56</f>
        <v>0</v>
      </c>
      <c r="E53" s="23">
        <f>E55+E56</f>
        <v>0</v>
      </c>
      <c r="F53" s="23"/>
      <c r="G53" s="23"/>
      <c r="H53" s="23"/>
      <c r="I53" s="23"/>
      <c r="J53" s="23">
        <f>J55+J56</f>
        <v>0</v>
      </c>
      <c r="K53" s="23"/>
      <c r="L53" s="23">
        <f>L55+L56</f>
        <v>0</v>
      </c>
      <c r="M53" s="23"/>
    </row>
    <row r="54" spans="1:13" ht="15">
      <c r="A54" s="20"/>
      <c r="B54" s="22" t="s">
        <v>75</v>
      </c>
      <c r="C54" s="25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26.25">
      <c r="A55" s="20" t="s">
        <v>153</v>
      </c>
      <c r="B55" s="22" t="s">
        <v>89</v>
      </c>
      <c r="C55" s="23">
        <v>310</v>
      </c>
      <c r="D55" s="23">
        <f>E55</f>
        <v>0</v>
      </c>
      <c r="E55" s="23">
        <f>F55+G55+H55+I55</f>
        <v>0</v>
      </c>
      <c r="F55" s="23"/>
      <c r="G55" s="23"/>
      <c r="H55" s="20"/>
      <c r="I55" s="20"/>
      <c r="J55" s="23">
        <f>K55</f>
        <v>0</v>
      </c>
      <c r="K55" s="23"/>
      <c r="L55" s="23">
        <f>M55</f>
        <v>0</v>
      </c>
      <c r="M55" s="20"/>
    </row>
    <row r="56" spans="1:13" ht="26.25">
      <c r="A56" s="20" t="s">
        <v>154</v>
      </c>
      <c r="B56" s="22" t="s">
        <v>92</v>
      </c>
      <c r="C56" s="23">
        <v>340</v>
      </c>
      <c r="D56" s="23">
        <f>E56</f>
        <v>0</v>
      </c>
      <c r="E56" s="23">
        <f>F56+G56+H56+I56</f>
        <v>0</v>
      </c>
      <c r="F56" s="23"/>
      <c r="G56" s="23"/>
      <c r="H56" s="23"/>
      <c r="I56" s="23"/>
      <c r="J56" s="23">
        <f>K56</f>
        <v>0</v>
      </c>
      <c r="K56" s="23"/>
      <c r="L56" s="23">
        <f>M56</f>
        <v>0</v>
      </c>
      <c r="M56" s="23"/>
    </row>
    <row r="57" spans="1:13" ht="39">
      <c r="A57" s="32" t="s">
        <v>134</v>
      </c>
      <c r="B57" s="33" t="s">
        <v>71</v>
      </c>
      <c r="C57" s="34"/>
      <c r="D57" s="34">
        <f aca="true" t="shared" si="20" ref="D57:M57">D58+D60+D63</f>
        <v>69.86528</v>
      </c>
      <c r="E57" s="34">
        <f t="shared" si="20"/>
        <v>55.89999999999999</v>
      </c>
      <c r="F57" s="34">
        <f t="shared" si="20"/>
        <v>15</v>
      </c>
      <c r="G57" s="34">
        <f t="shared" si="20"/>
        <v>8.7</v>
      </c>
      <c r="H57" s="34">
        <f t="shared" si="20"/>
        <v>23.4</v>
      </c>
      <c r="I57" s="34">
        <f t="shared" si="20"/>
        <v>8.8</v>
      </c>
      <c r="J57" s="34">
        <f t="shared" si="20"/>
        <v>40.5</v>
      </c>
      <c r="K57" s="34">
        <f t="shared" si="20"/>
        <v>40.5</v>
      </c>
      <c r="L57" s="34">
        <f t="shared" si="20"/>
        <v>43.8</v>
      </c>
      <c r="M57" s="34">
        <f t="shared" si="20"/>
        <v>43.8</v>
      </c>
    </row>
    <row r="58" spans="1:13" ht="26.25">
      <c r="A58" s="20" t="s">
        <v>135</v>
      </c>
      <c r="B58" s="22" t="s">
        <v>74</v>
      </c>
      <c r="C58" s="25">
        <v>210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</row>
    <row r="59" spans="1:13" ht="15">
      <c r="A59" s="20"/>
      <c r="B59" s="22" t="s">
        <v>75</v>
      </c>
      <c r="C59" s="25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15">
      <c r="A60" s="20" t="s">
        <v>155</v>
      </c>
      <c r="B60" s="22" t="s">
        <v>86</v>
      </c>
      <c r="C60" s="23">
        <v>260</v>
      </c>
      <c r="D60" s="23">
        <f>D61+D62</f>
        <v>69.86528</v>
      </c>
      <c r="E60" s="23">
        <f>F60+G60+H60+I60</f>
        <v>55.89999999999999</v>
      </c>
      <c r="F60" s="23">
        <v>15</v>
      </c>
      <c r="G60" s="23">
        <v>8.7</v>
      </c>
      <c r="H60" s="23">
        <f>H62</f>
        <v>23.4</v>
      </c>
      <c r="I60" s="23">
        <v>8.8</v>
      </c>
      <c r="J60" s="23">
        <f>J61+J62</f>
        <v>40.5</v>
      </c>
      <c r="K60" s="23">
        <v>40.5</v>
      </c>
      <c r="L60" s="23">
        <f>L61+L62</f>
        <v>43.8</v>
      </c>
      <c r="M60" s="23">
        <v>43.8</v>
      </c>
    </row>
    <row r="61" spans="1:13" ht="26.25">
      <c r="A61" s="20" t="s">
        <v>156</v>
      </c>
      <c r="B61" s="22" t="s">
        <v>122</v>
      </c>
      <c r="C61" s="23">
        <v>262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38.25" customHeight="1">
      <c r="A62" s="20" t="s">
        <v>157</v>
      </c>
      <c r="B62" s="22" t="s">
        <v>136</v>
      </c>
      <c r="C62" s="25">
        <v>263</v>
      </c>
      <c r="D62" s="23">
        <f>E62</f>
        <v>69.86528</v>
      </c>
      <c r="E62" s="23">
        <f>F62+G62+H62+I62</f>
        <v>69.86528</v>
      </c>
      <c r="F62" s="23">
        <v>15</v>
      </c>
      <c r="G62" s="23">
        <v>8.7</v>
      </c>
      <c r="H62" s="23">
        <v>23.4</v>
      </c>
      <c r="I62" s="23">
        <v>22.76528</v>
      </c>
      <c r="J62" s="23">
        <f>K62</f>
        <v>40.5</v>
      </c>
      <c r="K62" s="23">
        <v>40.5</v>
      </c>
      <c r="L62" s="23">
        <f>M62</f>
        <v>43.8</v>
      </c>
      <c r="M62" s="23">
        <v>43.8</v>
      </c>
    </row>
    <row r="63" spans="1:13" ht="15">
      <c r="A63" s="20" t="s">
        <v>158</v>
      </c>
      <c r="B63" s="22" t="s">
        <v>87</v>
      </c>
      <c r="C63" s="25">
        <v>290</v>
      </c>
      <c r="D63" s="23"/>
      <c r="E63" s="23">
        <f>F63+G63+H63+I63</f>
        <v>0</v>
      </c>
      <c r="F63" s="23"/>
      <c r="G63" s="23"/>
      <c r="H63" s="23"/>
      <c r="I63" s="23"/>
      <c r="J63" s="23"/>
      <c r="K63" s="23"/>
      <c r="L63" s="23"/>
      <c r="M63" s="23"/>
    </row>
    <row r="64" spans="1:13" ht="26.25">
      <c r="A64" s="32" t="s">
        <v>159</v>
      </c>
      <c r="B64" s="33" t="s">
        <v>72</v>
      </c>
      <c r="C64" s="34"/>
      <c r="D64" s="34">
        <f>D65</f>
        <v>300.914</v>
      </c>
      <c r="E64" s="34">
        <f aca="true" t="shared" si="21" ref="E64:M64">E65</f>
        <v>300.914</v>
      </c>
      <c r="F64" s="34">
        <f t="shared" si="21"/>
        <v>68.2</v>
      </c>
      <c r="G64" s="34">
        <f t="shared" si="21"/>
        <v>68.2</v>
      </c>
      <c r="H64" s="34">
        <f t="shared" si="21"/>
        <v>68.2</v>
      </c>
      <c r="I64" s="34">
        <f t="shared" si="21"/>
        <v>68.3</v>
      </c>
      <c r="J64" s="34">
        <f t="shared" si="21"/>
        <v>272.9</v>
      </c>
      <c r="K64" s="34">
        <f t="shared" si="21"/>
        <v>272.9</v>
      </c>
      <c r="L64" s="34">
        <f t="shared" si="21"/>
        <v>272.9</v>
      </c>
      <c r="M64" s="34">
        <f t="shared" si="21"/>
        <v>272.9</v>
      </c>
    </row>
    <row r="65" spans="1:13" ht="26.25">
      <c r="A65" s="20" t="s">
        <v>160</v>
      </c>
      <c r="B65" s="22" t="s">
        <v>88</v>
      </c>
      <c r="C65" s="25">
        <v>300</v>
      </c>
      <c r="D65" s="23">
        <f>D67</f>
        <v>300.914</v>
      </c>
      <c r="E65" s="23">
        <f>E67</f>
        <v>300.914</v>
      </c>
      <c r="F65" s="23">
        <v>68.2</v>
      </c>
      <c r="G65" s="23">
        <v>68.2</v>
      </c>
      <c r="H65" s="23">
        <v>68.2</v>
      </c>
      <c r="I65" s="23">
        <v>68.3</v>
      </c>
      <c r="J65" s="23">
        <f>J67</f>
        <v>272.9</v>
      </c>
      <c r="K65" s="23">
        <v>272.9</v>
      </c>
      <c r="L65" s="23">
        <f>L67</f>
        <v>272.9</v>
      </c>
      <c r="M65" s="23">
        <v>272.9</v>
      </c>
    </row>
    <row r="66" spans="1:13" ht="15">
      <c r="A66" s="20"/>
      <c r="B66" s="22" t="s">
        <v>75</v>
      </c>
      <c r="C66" s="25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ht="26.25">
      <c r="A67" s="20" t="s">
        <v>161</v>
      </c>
      <c r="B67" s="22" t="s">
        <v>92</v>
      </c>
      <c r="C67" s="23">
        <v>340</v>
      </c>
      <c r="D67" s="23">
        <f>E67</f>
        <v>300.914</v>
      </c>
      <c r="E67" s="23">
        <f>F67+G67+H67+I67</f>
        <v>300.914</v>
      </c>
      <c r="F67" s="23">
        <v>68.2</v>
      </c>
      <c r="G67" s="23">
        <v>68.2</v>
      </c>
      <c r="H67" s="23">
        <v>68.2</v>
      </c>
      <c r="I67" s="23">
        <v>96.314</v>
      </c>
      <c r="J67" s="23">
        <f>K67</f>
        <v>272.9</v>
      </c>
      <c r="K67" s="23">
        <v>272.9</v>
      </c>
      <c r="L67" s="23">
        <f>M67</f>
        <v>272.9</v>
      </c>
      <c r="M67" s="23">
        <v>272.9</v>
      </c>
    </row>
    <row r="68" spans="1:13" ht="19.5" customHeight="1">
      <c r="A68" s="18"/>
      <c r="B68" s="75" t="s">
        <v>165</v>
      </c>
      <c r="C68" s="75"/>
      <c r="D68" s="75"/>
      <c r="E68" s="26"/>
      <c r="F68" s="44"/>
      <c r="G68" s="27"/>
      <c r="H68" s="27"/>
      <c r="I68" s="67" t="s">
        <v>166</v>
      </c>
      <c r="J68" s="67"/>
      <c r="K68" s="67"/>
      <c r="L68" s="27"/>
      <c r="M68" s="18"/>
    </row>
    <row r="69" spans="1:13" ht="15">
      <c r="A69" s="18"/>
      <c r="B69" s="18"/>
      <c r="C69" s="18"/>
      <c r="D69" s="28"/>
      <c r="E69" s="29"/>
      <c r="F69" s="29" t="s">
        <v>48</v>
      </c>
      <c r="G69" s="30"/>
      <c r="H69" s="30"/>
      <c r="I69" s="66" t="s">
        <v>49</v>
      </c>
      <c r="J69" s="66"/>
      <c r="K69" s="66"/>
      <c r="L69" s="30"/>
      <c r="M69" s="18"/>
    </row>
    <row r="70" spans="1:13" ht="15">
      <c r="A70" s="18"/>
      <c r="B70" s="18" t="s">
        <v>94</v>
      </c>
      <c r="C70" s="18"/>
      <c r="D70" s="26"/>
      <c r="E70" s="26"/>
      <c r="F70" s="31"/>
      <c r="G70" s="27"/>
      <c r="H70" s="27"/>
      <c r="I70" s="67" t="s">
        <v>167</v>
      </c>
      <c r="J70" s="67"/>
      <c r="K70" s="67"/>
      <c r="L70" s="18"/>
      <c r="M70" s="18"/>
    </row>
    <row r="71" spans="1:13" ht="15">
      <c r="A71" s="18"/>
      <c r="B71" s="18"/>
      <c r="C71" s="18"/>
      <c r="D71" s="28"/>
      <c r="E71" s="29"/>
      <c r="F71" s="29" t="s">
        <v>48</v>
      </c>
      <c r="G71" s="30"/>
      <c r="H71" s="30"/>
      <c r="I71" s="66" t="s">
        <v>49</v>
      </c>
      <c r="J71" s="66"/>
      <c r="K71" s="66"/>
      <c r="L71" s="18"/>
      <c r="M71" s="18"/>
    </row>
    <row r="72" spans="1:13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5">
      <c r="A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ht="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</sheetData>
  <sheetProtection/>
  <mergeCells count="17">
    <mergeCell ref="A3:A4"/>
    <mergeCell ref="I68:K68"/>
    <mergeCell ref="R12:V12"/>
    <mergeCell ref="B3:B4"/>
    <mergeCell ref="C3:C4"/>
    <mergeCell ref="D3:D4"/>
    <mergeCell ref="J3:J4"/>
    <mergeCell ref="F3:I3"/>
    <mergeCell ref="E3:E4"/>
    <mergeCell ref="B68:D68"/>
    <mergeCell ref="B1:M1"/>
    <mergeCell ref="L3:L4"/>
    <mergeCell ref="K3:K4"/>
    <mergeCell ref="I71:K71"/>
    <mergeCell ref="M3:M4"/>
    <mergeCell ref="I69:K69"/>
    <mergeCell ref="I70:K70"/>
  </mergeCells>
  <printOptions horizontalCentered="1"/>
  <pageMargins left="0.31496062992125984" right="0.31496062992125984" top="1.14173228346456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2012-02-03T11:29:19Z</cp:lastPrinted>
  <dcterms:created xsi:type="dcterms:W3CDTF">2006-09-16T00:00:00Z</dcterms:created>
  <dcterms:modified xsi:type="dcterms:W3CDTF">2016-01-11T08:23:15Z</dcterms:modified>
  <cp:category/>
  <cp:version/>
  <cp:contentType/>
  <cp:contentStatus/>
</cp:coreProperties>
</file>